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FORMATO_6a_GOG" sheetId="1" r:id="rId1"/>
  </sheets>
  <externalReferences>
    <externalReference r:id="rId2"/>
  </externalReferences>
  <definedNames>
    <definedName name="_xlnm.Print_Area" localSheetId="0">FORMATO_6a_GOG!$A$10:$H$182</definedName>
    <definedName name="_xlnm.Print_Titles" localSheetId="0">FORMATO_6a_GOG!$1:$9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G76" i="1"/>
  <c r="F76" i="1"/>
  <c r="E76" i="1"/>
  <c r="D76" i="1"/>
  <c r="C76" i="1"/>
  <c r="H72" i="1"/>
  <c r="G72" i="1"/>
  <c r="F72" i="1"/>
  <c r="E72" i="1"/>
  <c r="D72" i="1"/>
  <c r="C72" i="1"/>
  <c r="E71" i="1"/>
  <c r="E70" i="1"/>
  <c r="E69" i="1"/>
  <c r="D68" i="1"/>
  <c r="D63" i="1" s="1"/>
  <c r="C68" i="1"/>
  <c r="E68" i="1" s="1"/>
  <c r="H68" i="1" s="1"/>
  <c r="H63" i="1" s="1"/>
  <c r="E67" i="1"/>
  <c r="E66" i="1"/>
  <c r="E63" i="1" s="1"/>
  <c r="E65" i="1"/>
  <c r="E64" i="1"/>
  <c r="G63" i="1"/>
  <c r="F63" i="1"/>
  <c r="H62" i="1"/>
  <c r="E62" i="1"/>
  <c r="E61" i="1"/>
  <c r="H61" i="1" s="1"/>
  <c r="D61" i="1"/>
  <c r="D59" i="1" s="1"/>
  <c r="C61" i="1"/>
  <c r="C60" i="1"/>
  <c r="C59" i="1" s="1"/>
  <c r="E59" i="1" s="1"/>
  <c r="H59" i="1" s="1"/>
  <c r="G59" i="1"/>
  <c r="F59" i="1"/>
  <c r="H58" i="1"/>
  <c r="E58" i="1"/>
  <c r="D58" i="1"/>
  <c r="C58" i="1"/>
  <c r="E57" i="1"/>
  <c r="H57" i="1" s="1"/>
  <c r="D57" i="1"/>
  <c r="C57" i="1"/>
  <c r="D56" i="1"/>
  <c r="C56" i="1"/>
  <c r="E56" i="1" s="1"/>
  <c r="H56" i="1" s="1"/>
  <c r="H55" i="1"/>
  <c r="E55" i="1"/>
  <c r="D55" i="1"/>
  <c r="C55" i="1"/>
  <c r="E54" i="1"/>
  <c r="H54" i="1" s="1"/>
  <c r="D54" i="1"/>
  <c r="C54" i="1"/>
  <c r="D53" i="1"/>
  <c r="C53" i="1"/>
  <c r="E53" i="1" s="1"/>
  <c r="H53" i="1" s="1"/>
  <c r="H52" i="1"/>
  <c r="E52" i="1"/>
  <c r="D52" i="1"/>
  <c r="C52" i="1"/>
  <c r="E51" i="1"/>
  <c r="H51" i="1" s="1"/>
  <c r="D51" i="1"/>
  <c r="D49" i="1" s="1"/>
  <c r="C51" i="1"/>
  <c r="D50" i="1"/>
  <c r="C50" i="1"/>
  <c r="E50" i="1" s="1"/>
  <c r="G49" i="1"/>
  <c r="F49" i="1"/>
  <c r="C49" i="1"/>
  <c r="E48" i="1"/>
  <c r="D48" i="1"/>
  <c r="C48" i="1"/>
  <c r="D47" i="1"/>
  <c r="C47" i="1"/>
  <c r="E47" i="1" s="1"/>
  <c r="E46" i="1"/>
  <c r="D46" i="1"/>
  <c r="C46" i="1"/>
  <c r="D45" i="1"/>
  <c r="C45" i="1"/>
  <c r="E45" i="1" s="1"/>
  <c r="E44" i="1"/>
  <c r="D44" i="1"/>
  <c r="C44" i="1"/>
  <c r="D43" i="1"/>
  <c r="C43" i="1"/>
  <c r="E43" i="1" s="1"/>
  <c r="H43" i="1" s="1"/>
  <c r="D42" i="1"/>
  <c r="C42" i="1"/>
  <c r="E42" i="1" s="1"/>
  <c r="H42" i="1" s="1"/>
  <c r="H41" i="1"/>
  <c r="E41" i="1"/>
  <c r="D41" i="1"/>
  <c r="C41" i="1"/>
  <c r="D40" i="1"/>
  <c r="C40" i="1"/>
  <c r="E40" i="1" s="1"/>
  <c r="G39" i="1"/>
  <c r="F39" i="1"/>
  <c r="D39" i="1"/>
  <c r="D38" i="1"/>
  <c r="C38" i="1"/>
  <c r="E38" i="1" s="1"/>
  <c r="H38" i="1" s="1"/>
  <c r="E37" i="1"/>
  <c r="H37" i="1" s="1"/>
  <c r="D37" i="1"/>
  <c r="C37" i="1"/>
  <c r="D36" i="1"/>
  <c r="C36" i="1"/>
  <c r="E36" i="1" s="1"/>
  <c r="H36" i="1" s="1"/>
  <c r="D35" i="1"/>
  <c r="C35" i="1"/>
  <c r="E35" i="1" s="1"/>
  <c r="H35" i="1" s="1"/>
  <c r="E34" i="1"/>
  <c r="H34" i="1" s="1"/>
  <c r="D34" i="1"/>
  <c r="C34" i="1"/>
  <c r="D33" i="1"/>
  <c r="C33" i="1"/>
  <c r="E33" i="1" s="1"/>
  <c r="H33" i="1" s="1"/>
  <c r="D32" i="1"/>
  <c r="C32" i="1"/>
  <c r="E32" i="1" s="1"/>
  <c r="H32" i="1" s="1"/>
  <c r="E31" i="1"/>
  <c r="H31" i="1" s="1"/>
  <c r="D31" i="1"/>
  <c r="C31" i="1"/>
  <c r="D30" i="1"/>
  <c r="D29" i="1" s="1"/>
  <c r="C30" i="1"/>
  <c r="E30" i="1" s="1"/>
  <c r="G29" i="1"/>
  <c r="F29" i="1"/>
  <c r="C29" i="1"/>
  <c r="D28" i="1"/>
  <c r="C28" i="1"/>
  <c r="E28" i="1" s="1"/>
  <c r="H28" i="1" s="1"/>
  <c r="E27" i="1"/>
  <c r="H27" i="1" s="1"/>
  <c r="D27" i="1"/>
  <c r="C27" i="1"/>
  <c r="D26" i="1"/>
  <c r="C26" i="1"/>
  <c r="E26" i="1" s="1"/>
  <c r="H26" i="1" s="1"/>
  <c r="D25" i="1"/>
  <c r="C25" i="1"/>
  <c r="E25" i="1" s="1"/>
  <c r="H25" i="1" s="1"/>
  <c r="H24" i="1"/>
  <c r="E24" i="1"/>
  <c r="D24" i="1"/>
  <c r="C24" i="1"/>
  <c r="D23" i="1"/>
  <c r="C23" i="1"/>
  <c r="E23" i="1" s="1"/>
  <c r="H23" i="1" s="1"/>
  <c r="D22" i="1"/>
  <c r="C22" i="1"/>
  <c r="E22" i="1" s="1"/>
  <c r="H22" i="1" s="1"/>
  <c r="E21" i="1"/>
  <c r="H21" i="1" s="1"/>
  <c r="D21" i="1"/>
  <c r="C21" i="1"/>
  <c r="D20" i="1"/>
  <c r="C20" i="1"/>
  <c r="E20" i="1" s="1"/>
  <c r="G19" i="1"/>
  <c r="F19" i="1"/>
  <c r="D19" i="1"/>
  <c r="D18" i="1"/>
  <c r="C18" i="1"/>
  <c r="E18" i="1" s="1"/>
  <c r="H18" i="1" s="1"/>
  <c r="E17" i="1"/>
  <c r="H17" i="1" s="1"/>
  <c r="D17" i="1"/>
  <c r="C17" i="1"/>
  <c r="D16" i="1"/>
  <c r="C16" i="1"/>
  <c r="E16" i="1" s="1"/>
  <c r="H16" i="1" s="1"/>
  <c r="D15" i="1"/>
  <c r="C15" i="1"/>
  <c r="E15" i="1" s="1"/>
  <c r="H15" i="1" s="1"/>
  <c r="D14" i="1"/>
  <c r="E14" i="1" s="1"/>
  <c r="H14" i="1" s="1"/>
  <c r="C14" i="1"/>
  <c r="D13" i="1"/>
  <c r="C13" i="1"/>
  <c r="E13" i="1" s="1"/>
  <c r="H13" i="1" s="1"/>
  <c r="D12" i="1"/>
  <c r="D11" i="1" s="1"/>
  <c r="C12" i="1"/>
  <c r="E12" i="1" s="1"/>
  <c r="G11" i="1"/>
  <c r="F11" i="1"/>
  <c r="F10" i="1" s="1"/>
  <c r="F162" i="1" s="1"/>
  <c r="G10" i="1"/>
  <c r="G162" i="1" s="1"/>
  <c r="E19" i="1" l="1"/>
  <c r="H20" i="1"/>
  <c r="H19" i="1" s="1"/>
  <c r="E29" i="1"/>
  <c r="H30" i="1"/>
  <c r="H29" i="1" s="1"/>
  <c r="E39" i="1"/>
  <c r="H40" i="1"/>
  <c r="H39" i="1" s="1"/>
  <c r="E49" i="1"/>
  <c r="H50" i="1"/>
  <c r="H49" i="1" s="1"/>
  <c r="E11" i="1"/>
  <c r="H12" i="1"/>
  <c r="H11" i="1" s="1"/>
  <c r="D10" i="1"/>
  <c r="D162" i="1" s="1"/>
  <c r="C63" i="1"/>
  <c r="C19" i="1"/>
  <c r="C39" i="1"/>
  <c r="C11" i="1"/>
  <c r="C10" i="1" s="1"/>
  <c r="C162" i="1" s="1"/>
  <c r="E60" i="1"/>
  <c r="H60" i="1" s="1"/>
  <c r="H10" i="1" l="1"/>
  <c r="H162" i="1" s="1"/>
  <c r="E10" i="1"/>
  <c r="E162" i="1" s="1"/>
</calcChain>
</file>

<file path=xl/sharedStrings.xml><?xml version="1.0" encoding="utf-8"?>
<sst xmlns="http://schemas.openxmlformats.org/spreadsheetml/2006/main" count="162" uniqueCount="89">
  <si>
    <t>PODER JUDICIAL DEL ESTADO DE BAJA CALIFORNIA</t>
  </si>
  <si>
    <t>Estado Analítico del Ejercicio del Presupuesto de Egresos Detallado - LDF</t>
  </si>
  <si>
    <t xml:space="preserve">Clasificación por Objeto del Gasto (Capítulo y Concepto) </t>
  </si>
  <si>
    <t>Del 1 de enero al 30 de junio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</si>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</sst>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0" fontId="3" fillId="0" borderId="17" xfId="0" applyNumberFormat="1" applyFont="1" applyFill="1" applyBorder="1" applyAlignment="1">
      <alignment horizontal="right" vertical="center"/>
    </xf>
    <xf numFmtId="0" fontId="1" fillId="0" borderId="0" xfId="0" applyFont="1" applyFill="1"/>
    <xf numFmtId="40" fontId="3" fillId="0" borderId="1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0" fontId="2" fillId="0" borderId="15" xfId="0" applyNumberFormat="1" applyFont="1" applyBorder="1" applyAlignment="1">
      <alignment horizontal="center" vertical="center"/>
    </xf>
    <xf numFmtId="40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0" fontId="1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0" fontId="2" fillId="0" borderId="13" xfId="0" applyNumberFormat="1" applyFont="1" applyBorder="1" applyAlignment="1">
      <alignment horizontal="righ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0" fontId="3" fillId="0" borderId="17" xfId="0" applyNumberFormat="1" applyFont="1" applyBorder="1" applyAlignment="1">
      <alignment horizontal="center" vertical="center"/>
    </xf>
    <xf numFmtId="40" fontId="3" fillId="0" borderId="1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0" fontId="3" fillId="0" borderId="15" xfId="0" applyNumberFormat="1" applyFont="1" applyBorder="1" applyAlignment="1">
      <alignment horizontal="center" vertical="center"/>
    </xf>
    <xf numFmtId="40" fontId="3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7003375"/>
          <a:ext cx="460057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3" name="3 CuadroTexto"/>
        <xdr:cNvSpPr txBox="1"/>
      </xdr:nvSpPr>
      <xdr:spPr>
        <a:xfrm>
          <a:off x="7839075" y="27012900"/>
          <a:ext cx="31718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3_CONSOLIDADO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</sheetNames>
    <sheetDataSet>
      <sheetData sheetId="0" refreshError="1"/>
      <sheetData sheetId="1" refreshError="1"/>
      <sheetData sheetId="2">
        <row r="12">
          <cell r="C12">
            <v>1626484751</v>
          </cell>
        </row>
      </sheetData>
      <sheetData sheetId="3">
        <row r="14">
          <cell r="E14">
            <v>9562556.7899999991</v>
          </cell>
        </row>
      </sheetData>
      <sheetData sheetId="4" refreshError="1"/>
      <sheetData sheetId="5">
        <row r="11">
          <cell r="D11">
            <v>598096404</v>
          </cell>
          <cell r="E11">
            <v>0</v>
          </cell>
        </row>
        <row r="12">
          <cell r="D12">
            <v>5360000</v>
          </cell>
          <cell r="E12">
            <v>0</v>
          </cell>
        </row>
        <row r="13">
          <cell r="D13">
            <v>403603607</v>
          </cell>
          <cell r="E13">
            <v>0</v>
          </cell>
        </row>
        <row r="14">
          <cell r="D14">
            <v>142410568</v>
          </cell>
          <cell r="E14">
            <v>0</v>
          </cell>
        </row>
        <row r="15">
          <cell r="D15">
            <v>205367946</v>
          </cell>
          <cell r="E15">
            <v>0</v>
          </cell>
        </row>
        <row r="16">
          <cell r="D16">
            <v>12549802</v>
          </cell>
          <cell r="E16">
            <v>0</v>
          </cell>
        </row>
        <row r="17">
          <cell r="D17">
            <v>36421089</v>
          </cell>
          <cell r="E17">
            <v>0</v>
          </cell>
        </row>
        <row r="19">
          <cell r="D19">
            <v>17506064.239999998</v>
          </cell>
          <cell r="E19">
            <v>0</v>
          </cell>
        </row>
        <row r="20">
          <cell r="D20">
            <v>816681.56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3085318.04</v>
          </cell>
          <cell r="E22">
            <v>0</v>
          </cell>
        </row>
        <row r="23">
          <cell r="D23">
            <v>2113150</v>
          </cell>
          <cell r="E23">
            <v>0</v>
          </cell>
        </row>
        <row r="24">
          <cell r="D24">
            <v>10853055.92</v>
          </cell>
          <cell r="E24">
            <v>0</v>
          </cell>
        </row>
        <row r="25">
          <cell r="D25">
            <v>657242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4876887.41</v>
          </cell>
          <cell r="E27">
            <v>0</v>
          </cell>
        </row>
        <row r="29">
          <cell r="D29">
            <v>23215384.890000001</v>
          </cell>
          <cell r="E29">
            <v>0</v>
          </cell>
        </row>
        <row r="30">
          <cell r="D30">
            <v>30035569.759999998</v>
          </cell>
          <cell r="E30">
            <v>0</v>
          </cell>
        </row>
        <row r="31">
          <cell r="D31">
            <v>61956155.170000002</v>
          </cell>
          <cell r="E31">
            <v>0</v>
          </cell>
        </row>
        <row r="32">
          <cell r="D32">
            <v>1946939.84</v>
          </cell>
          <cell r="E32">
            <v>0</v>
          </cell>
        </row>
        <row r="33">
          <cell r="D33">
            <v>24525306.02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3350541.84</v>
          </cell>
          <cell r="E35">
            <v>0</v>
          </cell>
        </row>
        <row r="36">
          <cell r="D36">
            <v>3904823.96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9">
          <cell r="D39">
            <v>64651907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85000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9">
          <cell r="D49">
            <v>11557067.67</v>
          </cell>
          <cell r="E49">
            <v>0</v>
          </cell>
        </row>
        <row r="50">
          <cell r="D50">
            <v>1214954.52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1870305</v>
          </cell>
          <cell r="E52">
            <v>0</v>
          </cell>
        </row>
        <row r="53">
          <cell r="D53">
            <v>139946</v>
          </cell>
          <cell r="E53">
            <v>0</v>
          </cell>
        </row>
        <row r="54">
          <cell r="D54">
            <v>17790872.079999998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9">
          <cell r="D59">
            <v>0</v>
          </cell>
        </row>
        <row r="60">
          <cell r="D60">
            <v>4000000</v>
          </cell>
          <cell r="E60">
            <v>0</v>
          </cell>
        </row>
        <row r="67">
          <cell r="D67">
            <v>9000000</v>
          </cell>
          <cell r="E6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tabSelected="1" zoomScaleNormal="100" workbookViewId="0">
      <selection activeCell="E29" sqref="E29"/>
    </sheetView>
  </sheetViews>
  <sheetFormatPr baseColWidth="10" defaultRowHeight="12" x14ac:dyDescent="0.2"/>
  <cols>
    <col min="1" max="1" width="11.42578125" style="1" customWidth="1"/>
    <col min="2" max="2" width="64.7109375" style="1" customWidth="1"/>
    <col min="3" max="3" width="14.710937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5.28515625" style="1" customWidth="1"/>
    <col min="8" max="8" width="14.710937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20"/>
    </row>
    <row r="9" spans="1:8" x14ac:dyDescent="0.2">
      <c r="A9" s="21"/>
      <c r="B9" s="22"/>
      <c r="C9" s="23"/>
      <c r="D9" s="23"/>
      <c r="E9" s="23"/>
      <c r="F9" s="23"/>
      <c r="G9" s="23"/>
      <c r="H9" s="23"/>
    </row>
    <row r="10" spans="1:8" x14ac:dyDescent="0.2">
      <c r="A10" s="24" t="s">
        <v>13</v>
      </c>
      <c r="B10" s="25"/>
      <c r="C10" s="26">
        <f>C11+C19+C29+C39+C49+C59+C63+C72+C76</f>
        <v>1702962588.9200001</v>
      </c>
      <c r="D10" s="26">
        <f t="shared" ref="D10:H10" si="0">D11+D19+D29+D39+D49+D59+D63+D72+D76</f>
        <v>0</v>
      </c>
      <c r="E10" s="26">
        <f t="shared" si="0"/>
        <v>1702962588.9200001</v>
      </c>
      <c r="F10" s="26">
        <f t="shared" si="0"/>
        <v>688023376.08000004</v>
      </c>
      <c r="G10" s="26">
        <f t="shared" si="0"/>
        <v>669343386.45000005</v>
      </c>
      <c r="H10" s="26">
        <f t="shared" si="0"/>
        <v>1014939212.8400002</v>
      </c>
    </row>
    <row r="11" spans="1:8" x14ac:dyDescent="0.2">
      <c r="A11" s="27" t="s">
        <v>14</v>
      </c>
      <c r="B11" s="28"/>
      <c r="C11" s="29">
        <f>SUM(C12:C18)</f>
        <v>1403809416</v>
      </c>
      <c r="D11" s="29">
        <f t="shared" ref="D11:H11" si="1">SUM(D12:D18)</f>
        <v>0</v>
      </c>
      <c r="E11" s="29">
        <f t="shared" si="1"/>
        <v>1403809416</v>
      </c>
      <c r="F11" s="29">
        <f t="shared" si="1"/>
        <v>595590695.68000007</v>
      </c>
      <c r="G11" s="29">
        <f t="shared" si="1"/>
        <v>589203525.61000001</v>
      </c>
      <c r="H11" s="29">
        <f t="shared" si="1"/>
        <v>808218720.32000005</v>
      </c>
    </row>
    <row r="12" spans="1:8" x14ac:dyDescent="0.2">
      <c r="A12" s="21"/>
      <c r="B12" s="22" t="s">
        <v>15</v>
      </c>
      <c r="C12" s="23">
        <f>SUM([1]COG!$D$11)</f>
        <v>598096404</v>
      </c>
      <c r="D12" s="23">
        <f>SUM([1]COG!$E$11)</f>
        <v>0</v>
      </c>
      <c r="E12" s="23">
        <f>SUM(C12:D12)</f>
        <v>598096404</v>
      </c>
      <c r="F12" s="23">
        <v>263169834.66999999</v>
      </c>
      <c r="G12" s="23">
        <v>263150567.86999997</v>
      </c>
      <c r="H12" s="23">
        <f>E12-F12</f>
        <v>334926569.33000004</v>
      </c>
    </row>
    <row r="13" spans="1:8" x14ac:dyDescent="0.2">
      <c r="A13" s="21"/>
      <c r="B13" s="22" t="s">
        <v>16</v>
      </c>
      <c r="C13" s="23">
        <f>SUM([1]COG!$D$12)</f>
        <v>5360000</v>
      </c>
      <c r="D13" s="23">
        <f>SUM([1]COG!$E$12)</f>
        <v>0</v>
      </c>
      <c r="E13" s="23">
        <f t="shared" ref="E13:E48" si="2">SUM(C13:D13)</f>
        <v>5360000</v>
      </c>
      <c r="F13" s="23">
        <v>2887194.19</v>
      </c>
      <c r="G13" s="23">
        <v>2886968.39</v>
      </c>
      <c r="H13" s="23">
        <f t="shared" ref="H13:H38" si="3">E13-F13</f>
        <v>2472805.81</v>
      </c>
    </row>
    <row r="14" spans="1:8" x14ac:dyDescent="0.2">
      <c r="A14" s="21"/>
      <c r="B14" s="22" t="s">
        <v>17</v>
      </c>
      <c r="C14" s="23">
        <f>SUM([1]COG!$D$13)</f>
        <v>403603607</v>
      </c>
      <c r="D14" s="23">
        <f>SUM([1]COG!$E$13)</f>
        <v>0</v>
      </c>
      <c r="E14" s="23">
        <f t="shared" si="2"/>
        <v>403603607</v>
      </c>
      <c r="F14" s="23">
        <v>141991646.73000002</v>
      </c>
      <c r="G14" s="23">
        <v>141535474.75</v>
      </c>
      <c r="H14" s="23">
        <f t="shared" si="3"/>
        <v>261611960.26999998</v>
      </c>
    </row>
    <row r="15" spans="1:8" x14ac:dyDescent="0.2">
      <c r="A15" s="21"/>
      <c r="B15" s="22" t="s">
        <v>18</v>
      </c>
      <c r="C15" s="23">
        <f>SUM([1]COG!$D$14)</f>
        <v>142410568</v>
      </c>
      <c r="D15" s="23">
        <f>SUM([1]COG!$E$14)</f>
        <v>0</v>
      </c>
      <c r="E15" s="23">
        <f t="shared" si="2"/>
        <v>142410568</v>
      </c>
      <c r="F15" s="23">
        <v>83718797.370000005</v>
      </c>
      <c r="G15" s="23">
        <v>77807291.88000001</v>
      </c>
      <c r="H15" s="23">
        <f t="shared" si="3"/>
        <v>58691770.629999995</v>
      </c>
    </row>
    <row r="16" spans="1:8" x14ac:dyDescent="0.2">
      <c r="A16" s="21"/>
      <c r="B16" s="22" t="s">
        <v>19</v>
      </c>
      <c r="C16" s="23">
        <f>SUM([1]COG!$D$15)</f>
        <v>205367946</v>
      </c>
      <c r="D16" s="23">
        <f>SUM([1]COG!$E$15)</f>
        <v>0</v>
      </c>
      <c r="E16" s="23">
        <f t="shared" si="2"/>
        <v>205367946</v>
      </c>
      <c r="F16" s="23">
        <v>90197768.719999999</v>
      </c>
      <c r="G16" s="23">
        <v>90197768.719999999</v>
      </c>
      <c r="H16" s="23">
        <f t="shared" si="3"/>
        <v>115170177.28</v>
      </c>
    </row>
    <row r="17" spans="1:8" x14ac:dyDescent="0.2">
      <c r="A17" s="21"/>
      <c r="B17" s="22" t="s">
        <v>20</v>
      </c>
      <c r="C17" s="23">
        <f>SUM([1]COG!$D$16)</f>
        <v>12549802</v>
      </c>
      <c r="D17" s="23">
        <f>SUM([1]COG!$E$16)</f>
        <v>0</v>
      </c>
      <c r="E17" s="23">
        <f t="shared" si="2"/>
        <v>12549802</v>
      </c>
      <c r="F17" s="23">
        <v>0</v>
      </c>
      <c r="G17" s="23">
        <v>0</v>
      </c>
      <c r="H17" s="23">
        <f t="shared" si="3"/>
        <v>12549802</v>
      </c>
    </row>
    <row r="18" spans="1:8" x14ac:dyDescent="0.2">
      <c r="A18" s="21"/>
      <c r="B18" s="22" t="s">
        <v>21</v>
      </c>
      <c r="C18" s="23">
        <f>SUM([1]COG!$D$17)</f>
        <v>36421089</v>
      </c>
      <c r="D18" s="23">
        <f>SUM([1]COG!$E$17)</f>
        <v>0</v>
      </c>
      <c r="E18" s="23">
        <f t="shared" si="2"/>
        <v>36421089</v>
      </c>
      <c r="F18" s="23">
        <v>13625454</v>
      </c>
      <c r="G18" s="23">
        <v>13625454</v>
      </c>
      <c r="H18" s="23">
        <f t="shared" si="3"/>
        <v>22795635</v>
      </c>
    </row>
    <row r="19" spans="1:8" s="30" customFormat="1" x14ac:dyDescent="0.2">
      <c r="A19" s="27" t="s">
        <v>22</v>
      </c>
      <c r="B19" s="28"/>
      <c r="C19" s="29">
        <f>C20+C21+C22+C23+C24+C25+C26+C27+C28</f>
        <v>39908399.170000002</v>
      </c>
      <c r="D19" s="29">
        <f t="shared" ref="D19:H19" si="4">D20+D21+D22+D23+D24+D25+D26+D27+D28</f>
        <v>0</v>
      </c>
      <c r="E19" s="29">
        <f t="shared" si="4"/>
        <v>39908399.170000002</v>
      </c>
      <c r="F19" s="29">
        <f>F20+F21+F22+F23+F24+F25+F26+F27+F28</f>
        <v>13485595.649999999</v>
      </c>
      <c r="G19" s="23">
        <f>G20+G21+G22+G23+G24+G25+G26+G27+G28</f>
        <v>13199500.819999998</v>
      </c>
      <c r="H19" s="29">
        <f t="shared" si="4"/>
        <v>26422803.52</v>
      </c>
    </row>
    <row r="20" spans="1:8" x14ac:dyDescent="0.2">
      <c r="A20" s="21"/>
      <c r="B20" s="22" t="s">
        <v>23</v>
      </c>
      <c r="C20" s="23">
        <f>SUM([1]COG!$D$19)</f>
        <v>17506064.239999998</v>
      </c>
      <c r="D20" s="23">
        <f>SUM([1]COG!$E$19)</f>
        <v>0</v>
      </c>
      <c r="E20" s="23">
        <f t="shared" si="2"/>
        <v>17506064.239999998</v>
      </c>
      <c r="F20" s="23">
        <v>5287354.1399999997</v>
      </c>
      <c r="G20" s="23">
        <v>5272301.9799999995</v>
      </c>
      <c r="H20" s="23">
        <f t="shared" si="3"/>
        <v>12218710.099999998</v>
      </c>
    </row>
    <row r="21" spans="1:8" x14ac:dyDescent="0.2">
      <c r="A21" s="21"/>
      <c r="B21" s="22" t="s">
        <v>24</v>
      </c>
      <c r="C21" s="23">
        <f>SUM([1]COG!$D$20)</f>
        <v>816681.56</v>
      </c>
      <c r="D21" s="23">
        <f>SUM([1]COG!$E$20)</f>
        <v>0</v>
      </c>
      <c r="E21" s="23">
        <f t="shared" si="2"/>
        <v>816681.56</v>
      </c>
      <c r="F21" s="23">
        <v>245999.72999999998</v>
      </c>
      <c r="G21" s="23">
        <v>245999.72999999998</v>
      </c>
      <c r="H21" s="23">
        <f t="shared" si="3"/>
        <v>570681.83000000007</v>
      </c>
    </row>
    <row r="22" spans="1:8" x14ac:dyDescent="0.2">
      <c r="A22" s="21"/>
      <c r="B22" s="22" t="s">
        <v>25</v>
      </c>
      <c r="C22" s="23">
        <f>SUM([1]COG!$D$21)</f>
        <v>0</v>
      </c>
      <c r="D22" s="23">
        <f>SUM([1]COG!$E$21)</f>
        <v>0</v>
      </c>
      <c r="E22" s="23">
        <f t="shared" si="2"/>
        <v>0</v>
      </c>
      <c r="F22" s="23">
        <v>0</v>
      </c>
      <c r="G22" s="23">
        <v>0</v>
      </c>
      <c r="H22" s="23">
        <f t="shared" si="3"/>
        <v>0</v>
      </c>
    </row>
    <row r="23" spans="1:8" x14ac:dyDescent="0.2">
      <c r="A23" s="21"/>
      <c r="B23" s="22" t="s">
        <v>26</v>
      </c>
      <c r="C23" s="23">
        <f>SUM([1]COG!$D$22)</f>
        <v>3085318.04</v>
      </c>
      <c r="D23" s="23">
        <f>SUM([1]COG!$E$22)</f>
        <v>0</v>
      </c>
      <c r="E23" s="23">
        <f t="shared" si="2"/>
        <v>3085318.04</v>
      </c>
      <c r="F23" s="23">
        <v>1013780.12</v>
      </c>
      <c r="G23" s="23">
        <v>1013773.0499999999</v>
      </c>
      <c r="H23" s="23">
        <f t="shared" si="3"/>
        <v>2071537.92</v>
      </c>
    </row>
    <row r="24" spans="1:8" x14ac:dyDescent="0.2">
      <c r="A24" s="21"/>
      <c r="B24" s="22" t="s">
        <v>27</v>
      </c>
      <c r="C24" s="23">
        <f>SUM([1]COG!$D$23)</f>
        <v>2113150</v>
      </c>
      <c r="D24" s="23">
        <f>SUM([1]COG!$E$23)</f>
        <v>0</v>
      </c>
      <c r="E24" s="23">
        <f t="shared" si="2"/>
        <v>2113150</v>
      </c>
      <c r="F24" s="23">
        <v>814657.35000000009</v>
      </c>
      <c r="G24" s="23">
        <v>814657.35000000009</v>
      </c>
      <c r="H24" s="23">
        <f t="shared" si="3"/>
        <v>1298492.6499999999</v>
      </c>
    </row>
    <row r="25" spans="1:8" x14ac:dyDescent="0.2">
      <c r="A25" s="21"/>
      <c r="B25" s="22" t="s">
        <v>28</v>
      </c>
      <c r="C25" s="23">
        <f>SUM([1]COG!$D$24)</f>
        <v>10853055.92</v>
      </c>
      <c r="D25" s="23">
        <f>SUM([1]COG!$E$24)</f>
        <v>0</v>
      </c>
      <c r="E25" s="23">
        <f t="shared" si="2"/>
        <v>10853055.92</v>
      </c>
      <c r="F25" s="23">
        <v>4545563.79</v>
      </c>
      <c r="G25" s="23">
        <v>4391955.66</v>
      </c>
      <c r="H25" s="23">
        <f t="shared" si="3"/>
        <v>6307492.1299999999</v>
      </c>
    </row>
    <row r="26" spans="1:8" x14ac:dyDescent="0.2">
      <c r="A26" s="21"/>
      <c r="B26" s="22" t="s">
        <v>29</v>
      </c>
      <c r="C26" s="23">
        <f>SUM([1]COG!$D$25)</f>
        <v>657242</v>
      </c>
      <c r="D26" s="23">
        <f>SUM([1]COG!$E$25)</f>
        <v>0</v>
      </c>
      <c r="E26" s="23">
        <f t="shared" si="2"/>
        <v>657242</v>
      </c>
      <c r="F26" s="23">
        <v>26017.200000000001</v>
      </c>
      <c r="G26" s="23">
        <v>26017.200000000001</v>
      </c>
      <c r="H26" s="23">
        <f t="shared" si="3"/>
        <v>631224.80000000005</v>
      </c>
    </row>
    <row r="27" spans="1:8" x14ac:dyDescent="0.2">
      <c r="A27" s="21"/>
      <c r="B27" s="22" t="s">
        <v>30</v>
      </c>
      <c r="C27" s="23">
        <f>SUM([1]COG!$D$26)</f>
        <v>0</v>
      </c>
      <c r="D27" s="23">
        <f>SUM([1]COG!$E$26)</f>
        <v>0</v>
      </c>
      <c r="E27" s="23">
        <f t="shared" si="2"/>
        <v>0</v>
      </c>
      <c r="F27" s="23">
        <v>0</v>
      </c>
      <c r="G27" s="23">
        <v>0</v>
      </c>
      <c r="H27" s="23">
        <f t="shared" si="3"/>
        <v>0</v>
      </c>
    </row>
    <row r="28" spans="1:8" x14ac:dyDescent="0.2">
      <c r="A28" s="21"/>
      <c r="B28" s="22" t="s">
        <v>31</v>
      </c>
      <c r="C28" s="23">
        <f>SUM([1]COG!$D$27)</f>
        <v>4876887.41</v>
      </c>
      <c r="D28" s="23">
        <f>SUM([1]COG!$E$27)</f>
        <v>0</v>
      </c>
      <c r="E28" s="23">
        <f t="shared" si="2"/>
        <v>4876887.41</v>
      </c>
      <c r="F28" s="23">
        <v>1552223.32</v>
      </c>
      <c r="G28" s="23">
        <v>1434795.85</v>
      </c>
      <c r="H28" s="23">
        <f t="shared" si="3"/>
        <v>3324664.09</v>
      </c>
    </row>
    <row r="29" spans="1:8" s="30" customFormat="1" x14ac:dyDescent="0.2">
      <c r="A29" s="27" t="s">
        <v>32</v>
      </c>
      <c r="B29" s="28"/>
      <c r="C29" s="29">
        <f>C30+C31+C32+C33+C34+C35+C36+C37+C38</f>
        <v>148934721.48000002</v>
      </c>
      <c r="D29" s="29">
        <f t="shared" ref="D29:H29" si="5">D30+D31+D32+D33+D34+D35+D36+D37+D38</f>
        <v>0</v>
      </c>
      <c r="E29" s="29">
        <f>E30+E31+E32+E33+E34+E35+E36+E37+E38</f>
        <v>148934721.48000002</v>
      </c>
      <c r="F29" s="29">
        <f>F30+F31+F32+F33+F34+F35+F36+F37+F38</f>
        <v>57313754.490000002</v>
      </c>
      <c r="G29" s="29">
        <f>G30+G31+G32+G33+G34+G35+G36+G37+G38</f>
        <v>50495617.339999996</v>
      </c>
      <c r="H29" s="29">
        <f t="shared" si="5"/>
        <v>91620966.99000001</v>
      </c>
    </row>
    <row r="30" spans="1:8" x14ac:dyDescent="0.2">
      <c r="A30" s="21"/>
      <c r="B30" s="22" t="s">
        <v>33</v>
      </c>
      <c r="C30" s="23">
        <f>SUM([1]COG!$D$29)</f>
        <v>23215384.890000001</v>
      </c>
      <c r="D30" s="23">
        <f>SUM([1]COG!$E$29)</f>
        <v>0</v>
      </c>
      <c r="E30" s="23">
        <f t="shared" si="2"/>
        <v>23215384.890000001</v>
      </c>
      <c r="F30" s="23">
        <v>8211058.5500000007</v>
      </c>
      <c r="G30" s="23">
        <v>7875460.9100000001</v>
      </c>
      <c r="H30" s="23">
        <f t="shared" si="3"/>
        <v>15004326.34</v>
      </c>
    </row>
    <row r="31" spans="1:8" x14ac:dyDescent="0.2">
      <c r="A31" s="21"/>
      <c r="B31" s="22" t="s">
        <v>34</v>
      </c>
      <c r="C31" s="23">
        <f>SUM([1]COG!$D$30)</f>
        <v>30035569.759999998</v>
      </c>
      <c r="D31" s="23">
        <f>SUM([1]COG!$E$30)</f>
        <v>0</v>
      </c>
      <c r="E31" s="23">
        <f t="shared" si="2"/>
        <v>30035569.759999998</v>
      </c>
      <c r="F31" s="23">
        <v>12371179.609999999</v>
      </c>
      <c r="G31" s="23">
        <v>12312750.18</v>
      </c>
      <c r="H31" s="23">
        <f t="shared" si="3"/>
        <v>17664390.149999999</v>
      </c>
    </row>
    <row r="32" spans="1:8" x14ac:dyDescent="0.2">
      <c r="A32" s="21"/>
      <c r="B32" s="22" t="s">
        <v>35</v>
      </c>
      <c r="C32" s="23">
        <f>SUM([1]COG!$D$31)</f>
        <v>61956155.170000002</v>
      </c>
      <c r="D32" s="23">
        <f>SUM([1]COG!$E$31)</f>
        <v>0</v>
      </c>
      <c r="E32" s="23">
        <f t="shared" si="2"/>
        <v>61956155.170000002</v>
      </c>
      <c r="F32" s="23">
        <v>23200989.82</v>
      </c>
      <c r="G32" s="23">
        <v>17697261.020000003</v>
      </c>
      <c r="H32" s="23">
        <f t="shared" si="3"/>
        <v>38755165.350000001</v>
      </c>
    </row>
    <row r="33" spans="1:8" x14ac:dyDescent="0.2">
      <c r="A33" s="21"/>
      <c r="B33" s="22" t="s">
        <v>36</v>
      </c>
      <c r="C33" s="23">
        <f>SUM([1]COG!$D$32)</f>
        <v>1946939.84</v>
      </c>
      <c r="D33" s="23">
        <f>SUM([1]COG!$E$32)</f>
        <v>0</v>
      </c>
      <c r="E33" s="23">
        <f t="shared" si="2"/>
        <v>1946939.84</v>
      </c>
      <c r="F33" s="23">
        <v>1370851.62</v>
      </c>
      <c r="G33" s="23">
        <v>1142076.58</v>
      </c>
      <c r="H33" s="23">
        <f t="shared" si="3"/>
        <v>576088.22</v>
      </c>
    </row>
    <row r="34" spans="1:8" x14ac:dyDescent="0.2">
      <c r="A34" s="21"/>
      <c r="B34" s="22" t="s">
        <v>37</v>
      </c>
      <c r="C34" s="23">
        <f>SUM([1]COG!$D$33)</f>
        <v>24525306.02</v>
      </c>
      <c r="D34" s="23">
        <f>SUM([1]COG!$E$33)</f>
        <v>0</v>
      </c>
      <c r="E34" s="23">
        <f t="shared" si="2"/>
        <v>24525306.02</v>
      </c>
      <c r="F34" s="23">
        <v>9157989.370000001</v>
      </c>
      <c r="G34" s="23">
        <v>8472213.629999999</v>
      </c>
      <c r="H34" s="23">
        <f t="shared" si="3"/>
        <v>15367316.649999999</v>
      </c>
    </row>
    <row r="35" spans="1:8" x14ac:dyDescent="0.2">
      <c r="A35" s="21"/>
      <c r="B35" s="22" t="s">
        <v>38</v>
      </c>
      <c r="C35" s="23">
        <f>SUM([1]COG!$D$34)</f>
        <v>0</v>
      </c>
      <c r="D35" s="23">
        <f>SUM([1]COG!$E$34)</f>
        <v>0</v>
      </c>
      <c r="E35" s="23">
        <f t="shared" si="2"/>
        <v>0</v>
      </c>
      <c r="F35" s="23">
        <v>0</v>
      </c>
      <c r="G35" s="23">
        <v>0</v>
      </c>
      <c r="H35" s="23">
        <f t="shared" si="3"/>
        <v>0</v>
      </c>
    </row>
    <row r="36" spans="1:8" x14ac:dyDescent="0.2">
      <c r="A36" s="21"/>
      <c r="B36" s="22" t="s">
        <v>39</v>
      </c>
      <c r="C36" s="23">
        <f>SUM([1]COG!$D$35)</f>
        <v>3350541.84</v>
      </c>
      <c r="D36" s="23">
        <f>SUM([1]COG!$E$35)</f>
        <v>0</v>
      </c>
      <c r="E36" s="23">
        <f t="shared" si="2"/>
        <v>3350541.84</v>
      </c>
      <c r="F36" s="23">
        <v>863604.95000000007</v>
      </c>
      <c r="G36" s="23">
        <v>863525.85000000009</v>
      </c>
      <c r="H36" s="23">
        <f t="shared" si="3"/>
        <v>2486936.8899999997</v>
      </c>
    </row>
    <row r="37" spans="1:8" x14ac:dyDescent="0.2">
      <c r="A37" s="21"/>
      <c r="B37" s="22" t="s">
        <v>40</v>
      </c>
      <c r="C37" s="23">
        <f>SUM([1]COG!$D$36)</f>
        <v>3904823.96</v>
      </c>
      <c r="D37" s="23">
        <f>SUM([1]COG!$E$36)</f>
        <v>0</v>
      </c>
      <c r="E37" s="23">
        <f t="shared" si="2"/>
        <v>3904823.96</v>
      </c>
      <c r="F37" s="23">
        <v>2138080.5699999998</v>
      </c>
      <c r="G37" s="23">
        <v>2132329.17</v>
      </c>
      <c r="H37" s="23">
        <f t="shared" si="3"/>
        <v>1766743.3900000001</v>
      </c>
    </row>
    <row r="38" spans="1:8" x14ac:dyDescent="0.2">
      <c r="A38" s="21"/>
      <c r="B38" s="22" t="s">
        <v>41</v>
      </c>
      <c r="C38" s="23">
        <f>SUM([1]COG!$D$37)</f>
        <v>0</v>
      </c>
      <c r="D38" s="23">
        <f>SUM([1]COG!$E$37)</f>
        <v>0</v>
      </c>
      <c r="E38" s="23">
        <f t="shared" si="2"/>
        <v>0</v>
      </c>
      <c r="F38" s="23">
        <v>0</v>
      </c>
      <c r="G38" s="23">
        <v>0</v>
      </c>
      <c r="H38" s="23">
        <f t="shared" si="3"/>
        <v>0</v>
      </c>
    </row>
    <row r="39" spans="1:8" s="30" customFormat="1" x14ac:dyDescent="0.2">
      <c r="A39" s="27" t="s">
        <v>42</v>
      </c>
      <c r="B39" s="28"/>
      <c r="C39" s="29">
        <f>C40+C41+C42+C43+C44+C45+C46+C47+C48</f>
        <v>64736907</v>
      </c>
      <c r="D39" s="29">
        <f t="shared" ref="D39:H39" si="6">D40+D41+D42+D43+D44+D45+D46+D47+D48</f>
        <v>0</v>
      </c>
      <c r="E39" s="29">
        <f t="shared" si="6"/>
        <v>64736907</v>
      </c>
      <c r="F39" s="29">
        <f>F40+F41+F42+F43+F44+F45+F46+F47+F48</f>
        <v>8827762.6799999997</v>
      </c>
      <c r="G39" s="29">
        <f>G40+G41+G42+G43+G44+G45+G46+G47+G48</f>
        <v>8827762.6799999997</v>
      </c>
      <c r="H39" s="29">
        <f t="shared" si="6"/>
        <v>55909144.32</v>
      </c>
    </row>
    <row r="40" spans="1:8" x14ac:dyDescent="0.2">
      <c r="A40" s="21"/>
      <c r="B40" s="22" t="s">
        <v>43</v>
      </c>
      <c r="C40" s="23">
        <f>SUM([1]COG!$D$39)</f>
        <v>64651907</v>
      </c>
      <c r="D40" s="23">
        <f>SUM([1]COG!$E$39)</f>
        <v>0</v>
      </c>
      <c r="E40" s="23">
        <f t="shared" si="2"/>
        <v>64651907</v>
      </c>
      <c r="F40" s="23">
        <v>8827762.6799999997</v>
      </c>
      <c r="G40" s="23">
        <v>8827762.6799999997</v>
      </c>
      <c r="H40" s="23">
        <f t="shared" ref="H40:H43" si="7">E40-F40</f>
        <v>55824144.32</v>
      </c>
    </row>
    <row r="41" spans="1:8" x14ac:dyDescent="0.2">
      <c r="A41" s="21"/>
      <c r="B41" s="22" t="s">
        <v>44</v>
      </c>
      <c r="C41" s="23">
        <f>SUM([1]COG!$D$40)</f>
        <v>0</v>
      </c>
      <c r="D41" s="23">
        <f>SUM([1]COG!$E$40)</f>
        <v>0</v>
      </c>
      <c r="E41" s="23">
        <f t="shared" si="2"/>
        <v>0</v>
      </c>
      <c r="F41" s="23">
        <v>0</v>
      </c>
      <c r="G41" s="23">
        <v>0</v>
      </c>
      <c r="H41" s="23">
        <f t="shared" si="7"/>
        <v>0</v>
      </c>
    </row>
    <row r="42" spans="1:8" x14ac:dyDescent="0.2">
      <c r="A42" s="21"/>
      <c r="B42" s="22" t="s">
        <v>45</v>
      </c>
      <c r="C42" s="23">
        <f>SUM([1]COG!$D$41)</f>
        <v>0</v>
      </c>
      <c r="D42" s="23">
        <f>SUM([1]COG!$E$41)</f>
        <v>0</v>
      </c>
      <c r="E42" s="23">
        <f t="shared" si="2"/>
        <v>0</v>
      </c>
      <c r="F42" s="23">
        <v>0</v>
      </c>
      <c r="G42" s="23">
        <v>0</v>
      </c>
      <c r="H42" s="23">
        <f t="shared" si="7"/>
        <v>0</v>
      </c>
    </row>
    <row r="43" spans="1:8" x14ac:dyDescent="0.2">
      <c r="A43" s="21"/>
      <c r="B43" s="22" t="s">
        <v>46</v>
      </c>
      <c r="C43" s="23">
        <f>SUM([1]COG!$D$42)</f>
        <v>85000</v>
      </c>
      <c r="D43" s="23">
        <f>SUM([1]COG!$E$42)</f>
        <v>0</v>
      </c>
      <c r="E43" s="23">
        <f t="shared" si="2"/>
        <v>85000</v>
      </c>
      <c r="F43" s="23">
        <v>0</v>
      </c>
      <c r="G43" s="23">
        <v>0</v>
      </c>
      <c r="H43" s="23">
        <f t="shared" si="7"/>
        <v>85000</v>
      </c>
    </row>
    <row r="44" spans="1:8" x14ac:dyDescent="0.2">
      <c r="A44" s="21"/>
      <c r="B44" s="22" t="s">
        <v>47</v>
      </c>
      <c r="C44" s="23">
        <f>SUM([1]COG!$D$43)</f>
        <v>0</v>
      </c>
      <c r="D44" s="23">
        <f>SUM([1]COG!$E$43)</f>
        <v>0</v>
      </c>
      <c r="E44" s="23">
        <f t="shared" si="2"/>
        <v>0</v>
      </c>
      <c r="F44" s="23">
        <v>0</v>
      </c>
      <c r="G44" s="23">
        <v>0</v>
      </c>
      <c r="H44" s="23">
        <v>0</v>
      </c>
    </row>
    <row r="45" spans="1:8" x14ac:dyDescent="0.2">
      <c r="A45" s="21"/>
      <c r="B45" s="22" t="s">
        <v>48</v>
      </c>
      <c r="C45" s="23">
        <f>SUM([1]COG!$D$44)</f>
        <v>0</v>
      </c>
      <c r="D45" s="23">
        <f>SUM([1]COG!$E$44)</f>
        <v>0</v>
      </c>
      <c r="E45" s="23">
        <f t="shared" si="2"/>
        <v>0</v>
      </c>
      <c r="F45" s="23">
        <v>0</v>
      </c>
      <c r="G45" s="23">
        <v>0</v>
      </c>
      <c r="H45" s="23">
        <v>0</v>
      </c>
    </row>
    <row r="46" spans="1:8" x14ac:dyDescent="0.2">
      <c r="A46" s="21"/>
      <c r="B46" s="22" t="s">
        <v>49</v>
      </c>
      <c r="C46" s="23">
        <f>SUM([1]COG!$D$45)</f>
        <v>0</v>
      </c>
      <c r="D46" s="23">
        <f>SUM([1]COG!$E$45)</f>
        <v>0</v>
      </c>
      <c r="E46" s="23">
        <f t="shared" si="2"/>
        <v>0</v>
      </c>
      <c r="F46" s="23">
        <v>0</v>
      </c>
      <c r="G46" s="23">
        <v>0</v>
      </c>
      <c r="H46" s="23">
        <v>0</v>
      </c>
    </row>
    <row r="47" spans="1:8" x14ac:dyDescent="0.2">
      <c r="A47" s="21"/>
      <c r="B47" s="22" t="s">
        <v>50</v>
      </c>
      <c r="C47" s="23">
        <f>SUM([1]COG!$D$46)</f>
        <v>0</v>
      </c>
      <c r="D47" s="23">
        <f>SUM([1]COG!$E$46)</f>
        <v>0</v>
      </c>
      <c r="E47" s="23">
        <f t="shared" si="2"/>
        <v>0</v>
      </c>
      <c r="F47" s="23">
        <v>0</v>
      </c>
      <c r="G47" s="23">
        <v>0</v>
      </c>
      <c r="H47" s="23">
        <v>0</v>
      </c>
    </row>
    <row r="48" spans="1:8" x14ac:dyDescent="0.2">
      <c r="A48" s="21"/>
      <c r="B48" s="22" t="s">
        <v>51</v>
      </c>
      <c r="C48" s="23">
        <f>SUM([1]COG!$D$47)</f>
        <v>0</v>
      </c>
      <c r="D48" s="23">
        <f>SUM([1]COG!$E$47)</f>
        <v>0</v>
      </c>
      <c r="E48" s="23">
        <f t="shared" si="2"/>
        <v>0</v>
      </c>
      <c r="F48" s="23">
        <v>0</v>
      </c>
      <c r="G48" s="23">
        <v>0</v>
      </c>
      <c r="H48" s="23">
        <v>0</v>
      </c>
    </row>
    <row r="49" spans="1:8" s="30" customFormat="1" x14ac:dyDescent="0.2">
      <c r="A49" s="27" t="s">
        <v>52</v>
      </c>
      <c r="B49" s="28"/>
      <c r="C49" s="29">
        <f>SUM(C50:C58)</f>
        <v>32573145.269999996</v>
      </c>
      <c r="D49" s="29">
        <f t="shared" ref="D49:E49" si="8">SUM(D50:D58)</f>
        <v>0</v>
      </c>
      <c r="E49" s="29">
        <f t="shared" si="8"/>
        <v>32573145.269999996</v>
      </c>
      <c r="F49" s="29">
        <f>SUM(F50:F58)</f>
        <v>7805567.5800000001</v>
      </c>
      <c r="G49" s="29">
        <f>SUM(G50:G58)</f>
        <v>7616980</v>
      </c>
      <c r="H49" s="29">
        <f>SUM(H50:H58)</f>
        <v>24767577.689999998</v>
      </c>
    </row>
    <row r="50" spans="1:8" x14ac:dyDescent="0.2">
      <c r="A50" s="21"/>
      <c r="B50" s="22" t="s">
        <v>53</v>
      </c>
      <c r="C50" s="23">
        <f>SUM([1]COG!$D$49)</f>
        <v>11557067.67</v>
      </c>
      <c r="D50" s="23">
        <f>SUM([1]COG!$E$49)</f>
        <v>0</v>
      </c>
      <c r="E50" s="23">
        <f t="shared" ref="E50:E55" si="9">SUM(C50:D50)</f>
        <v>11557067.67</v>
      </c>
      <c r="F50" s="23">
        <v>5951441.1299999999</v>
      </c>
      <c r="G50" s="23">
        <v>5951441.1299999999</v>
      </c>
      <c r="H50" s="23">
        <f t="shared" ref="H50:H62" si="10">E50-F50</f>
        <v>5605626.54</v>
      </c>
    </row>
    <row r="51" spans="1:8" x14ac:dyDescent="0.2">
      <c r="A51" s="21"/>
      <c r="B51" s="22" t="s">
        <v>54</v>
      </c>
      <c r="C51" s="23">
        <f>SUM([1]COG!$D$50)</f>
        <v>1214954.52</v>
      </c>
      <c r="D51" s="23">
        <f>SUM([1]COG!$E$50)</f>
        <v>0</v>
      </c>
      <c r="E51" s="23">
        <f t="shared" si="9"/>
        <v>1214954.52</v>
      </c>
      <c r="F51" s="23">
        <v>624211.24000000011</v>
      </c>
      <c r="G51" s="23">
        <v>496291.27</v>
      </c>
      <c r="H51" s="23">
        <f t="shared" si="10"/>
        <v>590743.27999999991</v>
      </c>
    </row>
    <row r="52" spans="1:8" x14ac:dyDescent="0.2">
      <c r="A52" s="21"/>
      <c r="B52" s="22" t="s">
        <v>55</v>
      </c>
      <c r="C52" s="23">
        <f>SUM([1]COG!$D$51)</f>
        <v>0</v>
      </c>
      <c r="D52" s="23">
        <f>SUM([1]COG!$E$51)</f>
        <v>0</v>
      </c>
      <c r="E52" s="23">
        <f t="shared" si="9"/>
        <v>0</v>
      </c>
      <c r="F52" s="23">
        <v>0</v>
      </c>
      <c r="G52" s="23">
        <v>0</v>
      </c>
      <c r="H52" s="23">
        <f t="shared" si="10"/>
        <v>0</v>
      </c>
    </row>
    <row r="53" spans="1:8" x14ac:dyDescent="0.2">
      <c r="A53" s="21"/>
      <c r="B53" s="22" t="s">
        <v>56</v>
      </c>
      <c r="C53" s="23">
        <f>SUM([1]COG!$D$52)</f>
        <v>1870305</v>
      </c>
      <c r="D53" s="23">
        <f>SUM([1]COG!$E$52)</f>
        <v>0</v>
      </c>
      <c r="E53" s="23">
        <f t="shared" si="9"/>
        <v>1870305</v>
      </c>
      <c r="F53" s="23">
        <v>0</v>
      </c>
      <c r="G53" s="23">
        <v>0</v>
      </c>
      <c r="H53" s="23">
        <f t="shared" si="10"/>
        <v>1870305</v>
      </c>
    </row>
    <row r="54" spans="1:8" x14ac:dyDescent="0.2">
      <c r="A54" s="21"/>
      <c r="B54" s="22" t="s">
        <v>57</v>
      </c>
      <c r="C54" s="23">
        <f>SUM([1]COG!$D$53)</f>
        <v>139946</v>
      </c>
      <c r="D54" s="23">
        <f>SUM([1]COG!$E$53)</f>
        <v>0</v>
      </c>
      <c r="E54" s="23">
        <f t="shared" si="9"/>
        <v>139946</v>
      </c>
      <c r="F54" s="23">
        <v>0</v>
      </c>
      <c r="G54" s="23">
        <v>0</v>
      </c>
      <c r="H54" s="23">
        <f t="shared" si="10"/>
        <v>139946</v>
      </c>
    </row>
    <row r="55" spans="1:8" x14ac:dyDescent="0.2">
      <c r="A55" s="21"/>
      <c r="B55" s="22" t="s">
        <v>58</v>
      </c>
      <c r="C55" s="23">
        <f>SUM([1]COG!$D$54)</f>
        <v>17790872.079999998</v>
      </c>
      <c r="D55" s="23">
        <f>SUM([1]COG!$E$54)</f>
        <v>0</v>
      </c>
      <c r="E55" s="23">
        <f t="shared" si="9"/>
        <v>17790872.079999998</v>
      </c>
      <c r="F55" s="23">
        <v>1229915.21</v>
      </c>
      <c r="G55" s="23">
        <v>1169247.6000000001</v>
      </c>
      <c r="H55" s="23">
        <f t="shared" si="10"/>
        <v>16560956.869999997</v>
      </c>
    </row>
    <row r="56" spans="1:8" x14ac:dyDescent="0.2">
      <c r="A56" s="21"/>
      <c r="B56" s="22" t="s">
        <v>59</v>
      </c>
      <c r="C56" s="23">
        <f>SUM([1]COG!$D$55)</f>
        <v>0</v>
      </c>
      <c r="D56" s="23">
        <f>SUM([1]COG!$E$55)</f>
        <v>0</v>
      </c>
      <c r="E56" s="23">
        <f>SUM(C56:D56)</f>
        <v>0</v>
      </c>
      <c r="F56" s="23">
        <v>0</v>
      </c>
      <c r="G56" s="23">
        <v>0</v>
      </c>
      <c r="H56" s="23">
        <f t="shared" si="10"/>
        <v>0</v>
      </c>
    </row>
    <row r="57" spans="1:8" x14ac:dyDescent="0.2">
      <c r="A57" s="21"/>
      <c r="B57" s="22" t="s">
        <v>60</v>
      </c>
      <c r="C57" s="23">
        <f>SUM([1]COG!$D$56)</f>
        <v>0</v>
      </c>
      <c r="D57" s="23">
        <f>SUM([1]COG!$E$56)</f>
        <v>0</v>
      </c>
      <c r="E57" s="23">
        <f t="shared" ref="E57" si="11">SUM(C57:D57)</f>
        <v>0</v>
      </c>
      <c r="F57" s="23">
        <v>0</v>
      </c>
      <c r="G57" s="23">
        <v>0</v>
      </c>
      <c r="H57" s="23">
        <f t="shared" si="10"/>
        <v>0</v>
      </c>
    </row>
    <row r="58" spans="1:8" x14ac:dyDescent="0.2">
      <c r="A58" s="21"/>
      <c r="B58" s="22" t="s">
        <v>61</v>
      </c>
      <c r="C58" s="23">
        <f>SUM([1]COG!$D$57)</f>
        <v>0</v>
      </c>
      <c r="D58" s="23">
        <f>SUM([1]COG!$E$57)</f>
        <v>0</v>
      </c>
      <c r="E58" s="23">
        <f>SUM(C58:D58)</f>
        <v>0</v>
      </c>
      <c r="F58" s="23">
        <v>0</v>
      </c>
      <c r="G58" s="23">
        <v>0</v>
      </c>
      <c r="H58" s="23">
        <f t="shared" si="10"/>
        <v>0</v>
      </c>
    </row>
    <row r="59" spans="1:8" s="30" customFormat="1" x14ac:dyDescent="0.2">
      <c r="A59" s="27" t="s">
        <v>62</v>
      </c>
      <c r="B59" s="28"/>
      <c r="C59" s="29">
        <f>SUM(C60:C62)</f>
        <v>4000000</v>
      </c>
      <c r="D59" s="29">
        <f t="shared" ref="D59:G59" si="12">SUM(D60:D62)</f>
        <v>0</v>
      </c>
      <c r="E59" s="23">
        <f t="shared" ref="E59:E71" si="13">SUM(C59:D59)</f>
        <v>4000000</v>
      </c>
      <c r="F59" s="29">
        <f t="shared" si="12"/>
        <v>0</v>
      </c>
      <c r="G59" s="29">
        <f t="shared" si="12"/>
        <v>0</v>
      </c>
      <c r="H59" s="23">
        <f t="shared" si="10"/>
        <v>4000000</v>
      </c>
    </row>
    <row r="60" spans="1:8" x14ac:dyDescent="0.2">
      <c r="A60" s="21"/>
      <c r="B60" s="22" t="s">
        <v>63</v>
      </c>
      <c r="C60" s="23">
        <f>SUM([1]COG!$D$59)</f>
        <v>0</v>
      </c>
      <c r="D60" s="23">
        <v>0</v>
      </c>
      <c r="E60" s="23">
        <f t="shared" si="13"/>
        <v>0</v>
      </c>
      <c r="F60" s="23">
        <v>0</v>
      </c>
      <c r="G60" s="23">
        <v>0</v>
      </c>
      <c r="H60" s="23">
        <f t="shared" si="10"/>
        <v>0</v>
      </c>
    </row>
    <row r="61" spans="1:8" x14ac:dyDescent="0.2">
      <c r="A61" s="21"/>
      <c r="B61" s="22" t="s">
        <v>64</v>
      </c>
      <c r="C61" s="23">
        <f>SUM([1]COG!$D$60)</f>
        <v>4000000</v>
      </c>
      <c r="D61" s="23">
        <f>SUM([1]COG!$E$60)</f>
        <v>0</v>
      </c>
      <c r="E61" s="23">
        <f t="shared" si="13"/>
        <v>4000000</v>
      </c>
      <c r="F61" s="23">
        <v>0</v>
      </c>
      <c r="G61" s="23">
        <v>0</v>
      </c>
      <c r="H61" s="23">
        <f t="shared" si="10"/>
        <v>4000000</v>
      </c>
    </row>
    <row r="62" spans="1:8" x14ac:dyDescent="0.2">
      <c r="A62" s="21"/>
      <c r="B62" s="22" t="s">
        <v>65</v>
      </c>
      <c r="C62" s="23">
        <v>0</v>
      </c>
      <c r="D62" s="23">
        <v>0</v>
      </c>
      <c r="E62" s="23">
        <f t="shared" si="13"/>
        <v>0</v>
      </c>
      <c r="F62" s="23">
        <v>0</v>
      </c>
      <c r="G62" s="23">
        <v>0</v>
      </c>
      <c r="H62" s="23">
        <f t="shared" si="10"/>
        <v>0</v>
      </c>
    </row>
    <row r="63" spans="1:8" s="30" customFormat="1" x14ac:dyDescent="0.2">
      <c r="A63" s="27" t="s">
        <v>66</v>
      </c>
      <c r="B63" s="28"/>
      <c r="C63" s="29">
        <f>SUM(C64:C71)</f>
        <v>9000000</v>
      </c>
      <c r="D63" s="29">
        <f t="shared" ref="D63:H63" si="14">SUM(D64:D71)</f>
        <v>0</v>
      </c>
      <c r="E63" s="29">
        <f t="shared" si="14"/>
        <v>9000000</v>
      </c>
      <c r="F63" s="29">
        <f t="shared" si="14"/>
        <v>5000000</v>
      </c>
      <c r="G63" s="29">
        <f t="shared" si="14"/>
        <v>0</v>
      </c>
      <c r="H63" s="29">
        <f t="shared" si="14"/>
        <v>4000000</v>
      </c>
    </row>
    <row r="64" spans="1:8" x14ac:dyDescent="0.2">
      <c r="A64" s="21"/>
      <c r="B64" s="22" t="s">
        <v>67</v>
      </c>
      <c r="C64" s="23">
        <v>0</v>
      </c>
      <c r="D64" s="23">
        <v>0</v>
      </c>
      <c r="E64" s="23">
        <f t="shared" si="13"/>
        <v>0</v>
      </c>
      <c r="F64" s="23">
        <v>0</v>
      </c>
      <c r="G64" s="23">
        <v>0</v>
      </c>
      <c r="H64" s="23">
        <v>0</v>
      </c>
    </row>
    <row r="65" spans="1:8" x14ac:dyDescent="0.2">
      <c r="A65" s="21"/>
      <c r="B65" s="22" t="s">
        <v>68</v>
      </c>
      <c r="C65" s="23">
        <v>0</v>
      </c>
      <c r="D65" s="23">
        <v>0</v>
      </c>
      <c r="E65" s="23">
        <f t="shared" si="13"/>
        <v>0</v>
      </c>
      <c r="F65" s="23">
        <v>0</v>
      </c>
      <c r="G65" s="23">
        <v>0</v>
      </c>
      <c r="H65" s="23">
        <v>0</v>
      </c>
    </row>
    <row r="66" spans="1:8" x14ac:dyDescent="0.2">
      <c r="A66" s="21"/>
      <c r="B66" s="22" t="s">
        <v>69</v>
      </c>
      <c r="C66" s="23">
        <v>0</v>
      </c>
      <c r="D66" s="23">
        <v>0</v>
      </c>
      <c r="E66" s="23">
        <f t="shared" si="13"/>
        <v>0</v>
      </c>
      <c r="F66" s="23">
        <v>0</v>
      </c>
      <c r="G66" s="23">
        <v>0</v>
      </c>
      <c r="H66" s="23">
        <v>0</v>
      </c>
    </row>
    <row r="67" spans="1:8" x14ac:dyDescent="0.2">
      <c r="A67" s="21"/>
      <c r="B67" s="22" t="s">
        <v>70</v>
      </c>
      <c r="C67" s="23">
        <v>0</v>
      </c>
      <c r="D67" s="23">
        <v>0</v>
      </c>
      <c r="E67" s="23">
        <f t="shared" si="13"/>
        <v>0</v>
      </c>
      <c r="F67" s="23">
        <v>0</v>
      </c>
      <c r="G67" s="23">
        <v>0</v>
      </c>
      <c r="H67" s="23">
        <v>0</v>
      </c>
    </row>
    <row r="68" spans="1:8" x14ac:dyDescent="0.2">
      <c r="A68" s="21"/>
      <c r="B68" s="22" t="s">
        <v>71</v>
      </c>
      <c r="C68" s="23">
        <f>SUM([1]COG!$D$67)</f>
        <v>9000000</v>
      </c>
      <c r="D68" s="23">
        <f>SUM([1]COG!$E$67)</f>
        <v>0</v>
      </c>
      <c r="E68" s="23">
        <f>SUM(C68:D68)</f>
        <v>9000000</v>
      </c>
      <c r="F68" s="23">
        <v>5000000</v>
      </c>
      <c r="G68" s="23">
        <v>0</v>
      </c>
      <c r="H68" s="23">
        <f t="shared" ref="H68" si="15">E68-F68</f>
        <v>4000000</v>
      </c>
    </row>
    <row r="69" spans="1:8" x14ac:dyDescent="0.2">
      <c r="A69" s="21"/>
      <c r="B69" s="22" t="s">
        <v>72</v>
      </c>
      <c r="C69" s="23">
        <v>0</v>
      </c>
      <c r="D69" s="23">
        <v>0</v>
      </c>
      <c r="E69" s="23">
        <f t="shared" si="13"/>
        <v>0</v>
      </c>
      <c r="F69" s="23">
        <v>0</v>
      </c>
      <c r="G69" s="23">
        <v>0</v>
      </c>
      <c r="H69" s="23">
        <v>0</v>
      </c>
    </row>
    <row r="70" spans="1:8" x14ac:dyDescent="0.2">
      <c r="A70" s="21"/>
      <c r="B70" s="22" t="s">
        <v>73</v>
      </c>
      <c r="C70" s="23">
        <v>0</v>
      </c>
      <c r="D70" s="23">
        <v>0</v>
      </c>
      <c r="E70" s="23">
        <f t="shared" si="13"/>
        <v>0</v>
      </c>
      <c r="F70" s="23">
        <v>0</v>
      </c>
      <c r="G70" s="23">
        <v>0</v>
      </c>
      <c r="H70" s="23">
        <v>0</v>
      </c>
    </row>
    <row r="71" spans="1:8" x14ac:dyDescent="0.2">
      <c r="A71" s="21"/>
      <c r="B71" s="22" t="s">
        <v>74</v>
      </c>
      <c r="C71" s="23">
        <v>0</v>
      </c>
      <c r="D71" s="23">
        <v>0</v>
      </c>
      <c r="E71" s="23">
        <f t="shared" si="13"/>
        <v>0</v>
      </c>
      <c r="F71" s="23">
        <v>0</v>
      </c>
      <c r="G71" s="23">
        <v>0</v>
      </c>
      <c r="H71" s="23">
        <v>0</v>
      </c>
    </row>
    <row r="72" spans="1:8" s="30" customFormat="1" x14ac:dyDescent="0.2">
      <c r="A72" s="27" t="s">
        <v>75</v>
      </c>
      <c r="B72" s="28"/>
      <c r="C72" s="29">
        <f>SUM(C73:C75)</f>
        <v>0</v>
      </c>
      <c r="D72" s="29">
        <f t="shared" ref="D72:H72" si="16">SUM(D73:D75)</f>
        <v>0</v>
      </c>
      <c r="E72" s="29">
        <f t="shared" si="16"/>
        <v>0</v>
      </c>
      <c r="F72" s="29">
        <f t="shared" si="16"/>
        <v>0</v>
      </c>
      <c r="G72" s="29">
        <f t="shared" si="16"/>
        <v>0</v>
      </c>
      <c r="H72" s="29">
        <f t="shared" si="16"/>
        <v>0</v>
      </c>
    </row>
    <row r="73" spans="1:8" x14ac:dyDescent="0.2">
      <c r="A73" s="21"/>
      <c r="B73" s="22" t="s">
        <v>76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</row>
    <row r="74" spans="1:8" x14ac:dyDescent="0.2">
      <c r="A74" s="21"/>
      <c r="B74" s="22" t="s">
        <v>77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</row>
    <row r="75" spans="1:8" x14ac:dyDescent="0.2">
      <c r="A75" s="21"/>
      <c r="B75" s="22" t="s">
        <v>78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</row>
    <row r="76" spans="1:8" s="30" customFormat="1" x14ac:dyDescent="0.2">
      <c r="A76" s="27" t="s">
        <v>79</v>
      </c>
      <c r="B76" s="28"/>
      <c r="C76" s="29">
        <f>SUM(C77:C83)</f>
        <v>0</v>
      </c>
      <c r="D76" s="29">
        <f t="shared" ref="D76:H76" si="17">SUM(D77:D83)</f>
        <v>0</v>
      </c>
      <c r="E76" s="29">
        <f t="shared" si="17"/>
        <v>0</v>
      </c>
      <c r="F76" s="29">
        <f t="shared" si="17"/>
        <v>0</v>
      </c>
      <c r="G76" s="29">
        <f t="shared" si="17"/>
        <v>0</v>
      </c>
      <c r="H76" s="29">
        <f t="shared" si="17"/>
        <v>0</v>
      </c>
    </row>
    <row r="77" spans="1:8" x14ac:dyDescent="0.2">
      <c r="A77" s="21"/>
      <c r="B77" s="22" t="s">
        <v>80</v>
      </c>
      <c r="C77" s="23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</row>
    <row r="78" spans="1:8" x14ac:dyDescent="0.2">
      <c r="A78" s="21"/>
      <c r="B78" s="22" t="s">
        <v>81</v>
      </c>
      <c r="C78" s="23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</row>
    <row r="79" spans="1:8" x14ac:dyDescent="0.2">
      <c r="A79" s="21"/>
      <c r="B79" s="22" t="s">
        <v>82</v>
      </c>
      <c r="C79" s="23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x14ac:dyDescent="0.2">
      <c r="A80" s="21"/>
      <c r="B80" s="22" t="s">
        <v>83</v>
      </c>
      <c r="C80" s="23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</row>
    <row r="81" spans="1:8" x14ac:dyDescent="0.2">
      <c r="A81" s="21"/>
      <c r="B81" s="22" t="s">
        <v>84</v>
      </c>
      <c r="C81" s="23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x14ac:dyDescent="0.2">
      <c r="A82" s="21"/>
      <c r="B82" s="22" t="s">
        <v>85</v>
      </c>
      <c r="C82" s="23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</row>
    <row r="83" spans="1:8" x14ac:dyDescent="0.2">
      <c r="A83" s="21"/>
      <c r="B83" s="22" t="s">
        <v>86</v>
      </c>
      <c r="C83" s="23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</row>
    <row r="84" spans="1:8" ht="12.75" thickBot="1" x14ac:dyDescent="0.25">
      <c r="A84" s="32"/>
      <c r="B84" s="33"/>
      <c r="C84" s="34"/>
      <c r="D84" s="35"/>
      <c r="E84" s="35"/>
      <c r="F84" s="35"/>
      <c r="G84" s="35"/>
      <c r="H84" s="35"/>
    </row>
    <row r="85" spans="1:8" ht="12.75" thickBot="1" x14ac:dyDescent="0.25">
      <c r="A85" s="36"/>
      <c r="C85" s="37"/>
      <c r="D85" s="37"/>
      <c r="E85" s="37"/>
      <c r="F85" s="37"/>
      <c r="G85" s="37"/>
      <c r="H85" s="37"/>
    </row>
    <row r="86" spans="1:8" x14ac:dyDescent="0.2">
      <c r="A86" s="38"/>
      <c r="B86" s="39"/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</row>
    <row r="87" spans="1:8" x14ac:dyDescent="0.2">
      <c r="A87" s="24" t="s">
        <v>87</v>
      </c>
      <c r="B87" s="25"/>
      <c r="C87" s="41"/>
      <c r="D87" s="41"/>
      <c r="E87" s="41"/>
      <c r="F87" s="41"/>
      <c r="G87" s="41"/>
      <c r="H87" s="41"/>
    </row>
    <row r="88" spans="1:8" x14ac:dyDescent="0.2">
      <c r="A88" s="42" t="s">
        <v>14</v>
      </c>
      <c r="B88" s="43"/>
      <c r="C88" s="23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</row>
    <row r="89" spans="1:8" x14ac:dyDescent="0.2">
      <c r="A89" s="21"/>
      <c r="B89" s="44" t="s">
        <v>15</v>
      </c>
      <c r="C89" s="23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</row>
    <row r="90" spans="1:8" x14ac:dyDescent="0.2">
      <c r="A90" s="21"/>
      <c r="B90" s="44" t="s">
        <v>16</v>
      </c>
      <c r="C90" s="23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</row>
    <row r="91" spans="1:8" x14ac:dyDescent="0.2">
      <c r="A91" s="21"/>
      <c r="B91" s="44" t="s">
        <v>17</v>
      </c>
      <c r="C91" s="23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</row>
    <row r="92" spans="1:8" x14ac:dyDescent="0.2">
      <c r="A92" s="21"/>
      <c r="B92" s="44" t="s">
        <v>18</v>
      </c>
      <c r="C92" s="23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</row>
    <row r="93" spans="1:8" x14ac:dyDescent="0.2">
      <c r="A93" s="21"/>
      <c r="B93" s="44" t="s">
        <v>19</v>
      </c>
      <c r="C93" s="23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</row>
    <row r="94" spans="1:8" x14ac:dyDescent="0.2">
      <c r="A94" s="21"/>
      <c r="B94" s="44" t="s">
        <v>20</v>
      </c>
      <c r="C94" s="23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</row>
    <row r="95" spans="1:8" x14ac:dyDescent="0.2">
      <c r="A95" s="21"/>
      <c r="B95" s="44" t="s">
        <v>21</v>
      </c>
      <c r="C95" s="23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</row>
    <row r="96" spans="1:8" x14ac:dyDescent="0.2">
      <c r="A96" s="42" t="s">
        <v>22</v>
      </c>
      <c r="B96" s="43"/>
      <c r="C96" s="23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</row>
    <row r="97" spans="1:8" x14ac:dyDescent="0.2">
      <c r="A97" s="21"/>
      <c r="B97" s="44" t="s">
        <v>23</v>
      </c>
      <c r="C97" s="23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</row>
    <row r="98" spans="1:8" x14ac:dyDescent="0.2">
      <c r="A98" s="21"/>
      <c r="B98" s="44" t="s">
        <v>24</v>
      </c>
      <c r="C98" s="23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</row>
    <row r="99" spans="1:8" x14ac:dyDescent="0.2">
      <c r="A99" s="21"/>
      <c r="B99" s="44" t="s">
        <v>25</v>
      </c>
      <c r="C99" s="23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</row>
    <row r="100" spans="1:8" x14ac:dyDescent="0.2">
      <c r="A100" s="21"/>
      <c r="B100" s="44" t="s">
        <v>26</v>
      </c>
      <c r="C100" s="23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</row>
    <row r="101" spans="1:8" x14ac:dyDescent="0.2">
      <c r="A101" s="21"/>
      <c r="B101" s="44" t="s">
        <v>27</v>
      </c>
      <c r="C101" s="23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</row>
    <row r="102" spans="1:8" x14ac:dyDescent="0.2">
      <c r="A102" s="21"/>
      <c r="B102" s="44" t="s">
        <v>28</v>
      </c>
      <c r="C102" s="23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</row>
    <row r="103" spans="1:8" x14ac:dyDescent="0.2">
      <c r="A103" s="21"/>
      <c r="B103" s="44" t="s">
        <v>29</v>
      </c>
      <c r="C103" s="23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</row>
    <row r="104" spans="1:8" x14ac:dyDescent="0.2">
      <c r="A104" s="21"/>
      <c r="B104" s="44" t="s">
        <v>30</v>
      </c>
      <c r="C104" s="23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</row>
    <row r="105" spans="1:8" x14ac:dyDescent="0.2">
      <c r="A105" s="21"/>
      <c r="B105" s="44" t="s">
        <v>31</v>
      </c>
      <c r="C105" s="23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</row>
    <row r="106" spans="1:8" x14ac:dyDescent="0.2">
      <c r="A106" s="42" t="s">
        <v>32</v>
      </c>
      <c r="B106" s="43"/>
      <c r="C106" s="23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</row>
    <row r="107" spans="1:8" x14ac:dyDescent="0.2">
      <c r="A107" s="21"/>
      <c r="B107" s="44" t="s">
        <v>33</v>
      </c>
      <c r="C107" s="23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</row>
    <row r="108" spans="1:8" x14ac:dyDescent="0.2">
      <c r="A108" s="21"/>
      <c r="B108" s="44" t="s">
        <v>34</v>
      </c>
      <c r="C108" s="23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</row>
    <row r="109" spans="1:8" x14ac:dyDescent="0.2">
      <c r="A109" s="21"/>
      <c r="B109" s="44" t="s">
        <v>35</v>
      </c>
      <c r="C109" s="23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</row>
    <row r="110" spans="1:8" x14ac:dyDescent="0.2">
      <c r="A110" s="21"/>
      <c r="B110" s="44" t="s">
        <v>36</v>
      </c>
      <c r="C110" s="23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</row>
    <row r="111" spans="1:8" x14ac:dyDescent="0.2">
      <c r="A111" s="21"/>
      <c r="B111" s="44" t="s">
        <v>37</v>
      </c>
      <c r="C111" s="23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</row>
    <row r="112" spans="1:8" x14ac:dyDescent="0.2">
      <c r="A112" s="21"/>
      <c r="B112" s="44" t="s">
        <v>38</v>
      </c>
      <c r="C112" s="23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</row>
    <row r="113" spans="1:8" x14ac:dyDescent="0.2">
      <c r="A113" s="21"/>
      <c r="B113" s="44" t="s">
        <v>39</v>
      </c>
      <c r="C113" s="23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</row>
    <row r="114" spans="1:8" x14ac:dyDescent="0.2">
      <c r="A114" s="21"/>
      <c r="B114" s="44" t="s">
        <v>40</v>
      </c>
      <c r="C114" s="23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</row>
    <row r="115" spans="1:8" x14ac:dyDescent="0.2">
      <c r="A115" s="21"/>
      <c r="B115" s="44" t="s">
        <v>41</v>
      </c>
      <c r="C115" s="23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</row>
    <row r="116" spans="1:8" x14ac:dyDescent="0.2">
      <c r="A116" s="42" t="s">
        <v>42</v>
      </c>
      <c r="B116" s="43"/>
      <c r="C116" s="23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</row>
    <row r="117" spans="1:8" x14ac:dyDescent="0.2">
      <c r="A117" s="21"/>
      <c r="B117" s="44" t="s">
        <v>43</v>
      </c>
      <c r="C117" s="23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</row>
    <row r="118" spans="1:8" x14ac:dyDescent="0.2">
      <c r="A118" s="21"/>
      <c r="B118" s="44" t="s">
        <v>44</v>
      </c>
      <c r="C118" s="23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</row>
    <row r="119" spans="1:8" x14ac:dyDescent="0.2">
      <c r="A119" s="21"/>
      <c r="B119" s="44" t="s">
        <v>45</v>
      </c>
      <c r="C119" s="23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</row>
    <row r="120" spans="1:8" x14ac:dyDescent="0.2">
      <c r="A120" s="21"/>
      <c r="B120" s="44" t="s">
        <v>46</v>
      </c>
      <c r="C120" s="23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</row>
    <row r="121" spans="1:8" x14ac:dyDescent="0.2">
      <c r="A121" s="21"/>
      <c r="B121" s="44" t="s">
        <v>47</v>
      </c>
      <c r="C121" s="23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</row>
    <row r="122" spans="1:8" x14ac:dyDescent="0.2">
      <c r="A122" s="21"/>
      <c r="B122" s="44" t="s">
        <v>48</v>
      </c>
      <c r="C122" s="23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</row>
    <row r="123" spans="1:8" x14ac:dyDescent="0.2">
      <c r="A123" s="21"/>
      <c r="B123" s="44" t="s">
        <v>49</v>
      </c>
      <c r="C123" s="23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</row>
    <row r="124" spans="1:8" x14ac:dyDescent="0.2">
      <c r="A124" s="21"/>
      <c r="B124" s="44" t="s">
        <v>50</v>
      </c>
      <c r="C124" s="23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</row>
    <row r="125" spans="1:8" x14ac:dyDescent="0.2">
      <c r="A125" s="21"/>
      <c r="B125" s="44" t="s">
        <v>51</v>
      </c>
      <c r="C125" s="23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</row>
    <row r="126" spans="1:8" x14ac:dyDescent="0.2">
      <c r="A126" s="42" t="s">
        <v>52</v>
      </c>
      <c r="B126" s="43"/>
      <c r="C126" s="23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</row>
    <row r="127" spans="1:8" x14ac:dyDescent="0.2">
      <c r="A127" s="21"/>
      <c r="B127" s="44" t="s">
        <v>53</v>
      </c>
      <c r="C127" s="23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</row>
    <row r="128" spans="1:8" x14ac:dyDescent="0.2">
      <c r="A128" s="21"/>
      <c r="B128" s="44" t="s">
        <v>54</v>
      </c>
      <c r="C128" s="23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</row>
    <row r="129" spans="1:8" x14ac:dyDescent="0.2">
      <c r="A129" s="21"/>
      <c r="B129" s="44" t="s">
        <v>55</v>
      </c>
      <c r="C129" s="23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</row>
    <row r="130" spans="1:8" x14ac:dyDescent="0.2">
      <c r="A130" s="21"/>
      <c r="B130" s="44" t="s">
        <v>56</v>
      </c>
      <c r="C130" s="23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</row>
    <row r="131" spans="1:8" x14ac:dyDescent="0.2">
      <c r="A131" s="21"/>
      <c r="B131" s="44" t="s">
        <v>57</v>
      </c>
      <c r="C131" s="23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</row>
    <row r="132" spans="1:8" x14ac:dyDescent="0.2">
      <c r="A132" s="21"/>
      <c r="B132" s="44" t="s">
        <v>58</v>
      </c>
      <c r="C132" s="23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</row>
    <row r="133" spans="1:8" x14ac:dyDescent="0.2">
      <c r="A133" s="21"/>
      <c r="B133" s="44" t="s">
        <v>59</v>
      </c>
      <c r="C133" s="23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</row>
    <row r="134" spans="1:8" x14ac:dyDescent="0.2">
      <c r="A134" s="21"/>
      <c r="B134" s="44" t="s">
        <v>60</v>
      </c>
      <c r="C134" s="23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</row>
    <row r="135" spans="1:8" x14ac:dyDescent="0.2">
      <c r="A135" s="21"/>
      <c r="B135" s="44" t="s">
        <v>61</v>
      </c>
      <c r="C135" s="23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</row>
    <row r="136" spans="1:8" x14ac:dyDescent="0.2">
      <c r="A136" s="42" t="s">
        <v>62</v>
      </c>
      <c r="B136" s="43"/>
      <c r="C136" s="23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</row>
    <row r="137" spans="1:8" x14ac:dyDescent="0.2">
      <c r="A137" s="21"/>
      <c r="B137" s="44" t="s">
        <v>63</v>
      </c>
      <c r="C137" s="23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</row>
    <row r="138" spans="1:8" x14ac:dyDescent="0.2">
      <c r="A138" s="21"/>
      <c r="B138" s="44" t="s">
        <v>64</v>
      </c>
      <c r="C138" s="23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</row>
    <row r="139" spans="1:8" x14ac:dyDescent="0.2">
      <c r="A139" s="21"/>
      <c r="B139" s="44" t="s">
        <v>65</v>
      </c>
      <c r="C139" s="23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</row>
    <row r="140" spans="1:8" x14ac:dyDescent="0.2">
      <c r="A140" s="42" t="s">
        <v>66</v>
      </c>
      <c r="B140" s="43"/>
      <c r="C140" s="23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</row>
    <row r="141" spans="1:8" x14ac:dyDescent="0.2">
      <c r="A141" s="21"/>
      <c r="B141" s="44" t="s">
        <v>67</v>
      </c>
      <c r="C141" s="23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</row>
    <row r="142" spans="1:8" x14ac:dyDescent="0.2">
      <c r="A142" s="21"/>
      <c r="B142" s="44" t="s">
        <v>68</v>
      </c>
      <c r="C142" s="23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</row>
    <row r="143" spans="1:8" x14ac:dyDescent="0.2">
      <c r="A143" s="21"/>
      <c r="B143" s="44" t="s">
        <v>69</v>
      </c>
      <c r="C143" s="23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</row>
    <row r="144" spans="1:8" x14ac:dyDescent="0.2">
      <c r="A144" s="21"/>
      <c r="B144" s="44" t="s">
        <v>70</v>
      </c>
      <c r="C144" s="23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</row>
    <row r="145" spans="1:8" x14ac:dyDescent="0.2">
      <c r="A145" s="21"/>
      <c r="B145" s="44" t="s">
        <v>71</v>
      </c>
      <c r="C145" s="23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</row>
    <row r="146" spans="1:8" x14ac:dyDescent="0.2">
      <c r="A146" s="21"/>
      <c r="B146" s="44" t="s">
        <v>72</v>
      </c>
      <c r="C146" s="23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</row>
    <row r="147" spans="1:8" x14ac:dyDescent="0.2">
      <c r="A147" s="21"/>
      <c r="B147" s="44" t="s">
        <v>73</v>
      </c>
      <c r="C147" s="23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</row>
    <row r="148" spans="1:8" x14ac:dyDescent="0.2">
      <c r="A148" s="21"/>
      <c r="B148" s="44" t="s">
        <v>74</v>
      </c>
      <c r="C148" s="23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</row>
    <row r="149" spans="1:8" x14ac:dyDescent="0.2">
      <c r="A149" s="42" t="s">
        <v>75</v>
      </c>
      <c r="B149" s="43"/>
      <c r="C149" s="23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</row>
    <row r="150" spans="1:8" x14ac:dyDescent="0.2">
      <c r="A150" s="21"/>
      <c r="B150" s="44" t="s">
        <v>76</v>
      </c>
      <c r="C150" s="23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</row>
    <row r="151" spans="1:8" x14ac:dyDescent="0.2">
      <c r="A151" s="21"/>
      <c r="B151" s="44" t="s">
        <v>77</v>
      </c>
      <c r="C151" s="23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</row>
    <row r="152" spans="1:8" x14ac:dyDescent="0.2">
      <c r="A152" s="21"/>
      <c r="B152" s="44" t="s">
        <v>78</v>
      </c>
      <c r="C152" s="23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</row>
    <row r="153" spans="1:8" x14ac:dyDescent="0.2">
      <c r="A153" s="42" t="s">
        <v>79</v>
      </c>
      <c r="B153" s="43"/>
      <c r="C153" s="23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</row>
    <row r="154" spans="1:8" x14ac:dyDescent="0.2">
      <c r="A154" s="21"/>
      <c r="B154" s="44" t="s">
        <v>80</v>
      </c>
      <c r="C154" s="23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</row>
    <row r="155" spans="1:8" x14ac:dyDescent="0.2">
      <c r="A155" s="21"/>
      <c r="B155" s="44" t="s">
        <v>81</v>
      </c>
      <c r="C155" s="23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</row>
    <row r="156" spans="1:8" x14ac:dyDescent="0.2">
      <c r="A156" s="21"/>
      <c r="B156" s="44" t="s">
        <v>82</v>
      </c>
      <c r="C156" s="23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</row>
    <row r="157" spans="1:8" x14ac:dyDescent="0.2">
      <c r="A157" s="21"/>
      <c r="B157" s="44" t="s">
        <v>83</v>
      </c>
      <c r="C157" s="23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</row>
    <row r="158" spans="1:8" x14ac:dyDescent="0.2">
      <c r="A158" s="21"/>
      <c r="B158" s="44" t="s">
        <v>84</v>
      </c>
      <c r="C158" s="23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</row>
    <row r="159" spans="1:8" x14ac:dyDescent="0.2">
      <c r="A159" s="21"/>
      <c r="B159" s="44" t="s">
        <v>85</v>
      </c>
      <c r="C159" s="23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</row>
    <row r="160" spans="1:8" x14ac:dyDescent="0.2">
      <c r="A160" s="21"/>
      <c r="B160" s="44" t="s">
        <v>86</v>
      </c>
      <c r="C160" s="23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</row>
    <row r="161" spans="1:8" x14ac:dyDescent="0.2">
      <c r="A161" s="21"/>
      <c r="B161" s="44"/>
      <c r="C161" s="45"/>
      <c r="D161" s="46"/>
      <c r="E161" s="46"/>
      <c r="F161" s="46"/>
      <c r="G161" s="46"/>
      <c r="H161" s="46"/>
    </row>
    <row r="162" spans="1:8" x14ac:dyDescent="0.2">
      <c r="A162" s="24" t="s">
        <v>88</v>
      </c>
      <c r="B162" s="25"/>
      <c r="C162" s="26">
        <f>C86+C10</f>
        <v>1702962588.9200001</v>
      </c>
      <c r="D162" s="26">
        <f t="shared" ref="D162:H162" si="18">D86+D10</f>
        <v>0</v>
      </c>
      <c r="E162" s="26">
        <f t="shared" si="18"/>
        <v>1702962588.9200001</v>
      </c>
      <c r="F162" s="26">
        <f t="shared" si="18"/>
        <v>688023376.08000004</v>
      </c>
      <c r="G162" s="26">
        <f t="shared" si="18"/>
        <v>669343386.45000005</v>
      </c>
      <c r="H162" s="26">
        <f t="shared" si="18"/>
        <v>1014939212.8400002</v>
      </c>
    </row>
    <row r="163" spans="1:8" ht="12.75" thickBot="1" x14ac:dyDescent="0.25">
      <c r="A163" s="47"/>
      <c r="B163" s="48"/>
      <c r="C163" s="49"/>
      <c r="D163" s="50"/>
      <c r="E163" s="50"/>
      <c r="F163" s="50"/>
      <c r="G163" s="50"/>
      <c r="H163" s="50"/>
    </row>
    <row r="164" spans="1:8" x14ac:dyDescent="0.2">
      <c r="A164" s="51"/>
    </row>
    <row r="165" spans="1:8" x14ac:dyDescent="0.2">
      <c r="E165" s="37"/>
      <c r="H165" s="37"/>
    </row>
    <row r="166" spans="1:8" x14ac:dyDescent="0.2">
      <c r="E166" s="52"/>
      <c r="H166" s="52"/>
    </row>
  </sheetData>
  <mergeCells count="37">
    <mergeCell ref="A136:B136"/>
    <mergeCell ref="A140:B140"/>
    <mergeCell ref="A149:B149"/>
    <mergeCell ref="A153:B153"/>
    <mergeCell ref="A162:B162"/>
    <mergeCell ref="A87:B87"/>
    <mergeCell ref="A88:B88"/>
    <mergeCell ref="A96:B96"/>
    <mergeCell ref="A106:B106"/>
    <mergeCell ref="A116:B116"/>
    <mergeCell ref="A126:B126"/>
    <mergeCell ref="C86:C87"/>
    <mergeCell ref="D86:D87"/>
    <mergeCell ref="E86:E87"/>
    <mergeCell ref="F86:F87"/>
    <mergeCell ref="G86:G87"/>
    <mergeCell ref="H86:H87"/>
    <mergeCell ref="A59:B59"/>
    <mergeCell ref="A63:B63"/>
    <mergeCell ref="A72:B72"/>
    <mergeCell ref="A76:B76"/>
    <mergeCell ref="A84:B84"/>
    <mergeCell ref="A86:B86"/>
    <mergeCell ref="A10:B10"/>
    <mergeCell ref="A11:B11"/>
    <mergeCell ref="A19:B19"/>
    <mergeCell ref="A29:B29"/>
    <mergeCell ref="A39:B39"/>
    <mergeCell ref="A49:B49"/>
    <mergeCell ref="A2:H2"/>
    <mergeCell ref="A3:H3"/>
    <mergeCell ref="A4:H4"/>
    <mergeCell ref="A5:H5"/>
    <mergeCell ref="A6:H6"/>
    <mergeCell ref="A7:B8"/>
    <mergeCell ref="C7:G7"/>
    <mergeCell ref="H7:H8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2023-07-12T16:47:20Z</dcterms:created>
  <dcterms:modified xsi:type="dcterms:W3CDTF">2023-07-12T17:02:05Z</dcterms:modified>
</cp:coreProperties>
</file>