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OG_PARTIDA_ESPECIFICA" sheetId="1" r:id="rId1"/>
  </sheets>
  <definedNames>
    <definedName name="_xlnm.Print_Area" localSheetId="0">COG_PARTIDA_ESPECIFICA!$A$10:$K$333</definedName>
    <definedName name="Print_Area" localSheetId="0">COG_PARTIDA_ESPECIFICA!#REF!</definedName>
    <definedName name="Print_Titles" localSheetId="0">COG_PARTIDA_ESPECIFICA!$9:$15</definedName>
    <definedName name="_xlnm.Print_Titles" localSheetId="0">COG_PARTIDA_ESPECIFICA!$1:$9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1" i="1" l="1"/>
  <c r="K301" i="1"/>
  <c r="K281" i="1"/>
  <c r="K280" i="1"/>
  <c r="K279" i="1"/>
  <c r="K273" i="1"/>
  <c r="K272" i="1"/>
  <c r="K268" i="1"/>
  <c r="K260" i="1"/>
  <c r="K255" i="1"/>
  <c r="K252" i="1"/>
  <c r="K248" i="1"/>
  <c r="K209" i="1"/>
  <c r="K208" i="1"/>
  <c r="K194" i="1"/>
  <c r="K192" i="1"/>
  <c r="K187" i="1"/>
  <c r="K183" i="1"/>
  <c r="K180" i="1"/>
  <c r="K179" i="1"/>
  <c r="K143" i="1"/>
  <c r="K137" i="1"/>
  <c r="K135" i="1"/>
  <c r="K134" i="1"/>
  <c r="K119" i="1"/>
  <c r="K84" i="1"/>
  <c r="K83" i="1"/>
  <c r="K76" i="1"/>
  <c r="K53" i="1"/>
  <c r="K51" i="1"/>
  <c r="K44" i="1"/>
  <c r="K43" i="1"/>
  <c r="K23" i="1" l="1"/>
  <c r="K28" i="1"/>
  <c r="K29" i="1"/>
  <c r="K31" i="1"/>
  <c r="K21" i="1"/>
  <c r="K27" i="1"/>
  <c r="K58" i="1"/>
  <c r="K15" i="1"/>
  <c r="K86" i="1"/>
  <c r="K99" i="1"/>
  <c r="K102" i="1"/>
  <c r="K22" i="1"/>
  <c r="K24" i="1"/>
  <c r="K30" i="1"/>
  <c r="K39" i="1"/>
  <c r="K47" i="1"/>
  <c r="K61" i="1"/>
  <c r="K112" i="1"/>
  <c r="K80" i="1"/>
  <c r="K127" i="1"/>
  <c r="K59" i="1"/>
  <c r="K63" i="1"/>
  <c r="K92" i="1"/>
  <c r="K104" i="1"/>
  <c r="K123" i="1"/>
  <c r="K52" i="1"/>
  <c r="K91" i="1"/>
  <c r="K100" i="1"/>
  <c r="K110" i="1"/>
  <c r="K69" i="1"/>
  <c r="K95" i="1"/>
  <c r="K121" i="1"/>
  <c r="K172" i="1"/>
  <c r="K138" i="1"/>
  <c r="K150" i="1"/>
  <c r="K165" i="1"/>
  <c r="K178" i="1"/>
  <c r="K182" i="1"/>
  <c r="K140" i="1"/>
  <c r="K190" i="1"/>
  <c r="K163" i="1"/>
  <c r="K145" i="1"/>
  <c r="K176" i="1"/>
  <c r="K159" i="1"/>
  <c r="K196" i="1"/>
  <c r="K147" i="1"/>
  <c r="K241" i="1"/>
  <c r="K225" i="1"/>
  <c r="K253" i="1"/>
  <c r="K222" i="1"/>
  <c r="K247" i="1"/>
  <c r="K240" i="1"/>
  <c r="K267" i="1"/>
  <c r="K238" i="1"/>
  <c r="K232" i="1"/>
  <c r="K259" i="1"/>
  <c r="K251" i="1"/>
  <c r="K291" i="1"/>
  <c r="K254" i="1"/>
  <c r="K245" i="1"/>
  <c r="K275" i="1"/>
  <c r="K278" i="1"/>
  <c r="K298" i="1"/>
  <c r="K295" i="1"/>
  <c r="K303" i="1"/>
  <c r="K277" i="1"/>
  <c r="K322" i="1"/>
  <c r="K219" i="1" l="1"/>
  <c r="K157" i="1"/>
  <c r="K103" i="1"/>
  <c r="K79" i="1"/>
  <c r="K312" i="1"/>
  <c r="K258" i="1"/>
  <c r="K246" i="1"/>
  <c r="K161" i="1"/>
  <c r="K78" i="1"/>
  <c r="K175" i="1"/>
  <c r="K97" i="1"/>
  <c r="K120" i="1"/>
  <c r="K74" i="1"/>
  <c r="K17" i="1"/>
  <c r="K82" i="1"/>
  <c r="K213" i="1"/>
  <c r="K244" i="1"/>
  <c r="K228" i="1"/>
  <c r="K202" i="1"/>
  <c r="K188" i="1"/>
  <c r="K307" i="1"/>
  <c r="K274" i="1"/>
  <c r="K265" i="1"/>
  <c r="K215" i="1"/>
  <c r="K195" i="1"/>
  <c r="K158" i="1"/>
  <c r="K162" i="1"/>
  <c r="K109" i="1"/>
  <c r="K54" i="1"/>
  <c r="K117" i="1"/>
  <c r="K55" i="1"/>
  <c r="K122" i="1"/>
  <c r="K85" i="1"/>
  <c r="K286" i="1"/>
  <c r="K309" i="1"/>
  <c r="K149" i="1"/>
  <c r="K174" i="1"/>
  <c r="K142" i="1"/>
  <c r="K131" i="1"/>
  <c r="K68" i="1"/>
  <c r="K88" i="1"/>
  <c r="K108" i="1"/>
  <c r="K320" i="1"/>
  <c r="K276" i="1"/>
  <c r="K242" i="1"/>
  <c r="K300" i="1"/>
  <c r="K220" i="1"/>
  <c r="K146" i="1"/>
  <c r="K185" i="1"/>
  <c r="K200" i="1"/>
  <c r="K133" i="1"/>
  <c r="K171" i="1"/>
  <c r="K57" i="1"/>
  <c r="K49" i="1"/>
  <c r="K130" i="1"/>
  <c r="K64" i="1"/>
  <c r="K193" i="1"/>
  <c r="K288" i="1"/>
  <c r="K305" i="1"/>
  <c r="K302" i="1"/>
  <c r="K237" i="1"/>
  <c r="K217" i="1"/>
  <c r="K224" i="1"/>
  <c r="K204" i="1"/>
  <c r="K206" i="1"/>
  <c r="K106" i="1"/>
  <c r="K75" i="1"/>
  <c r="K144" i="1"/>
  <c r="K62" i="1"/>
  <c r="K38" i="1"/>
  <c r="K66" i="1"/>
  <c r="K56" i="1"/>
  <c r="K14" i="1"/>
  <c r="K284" i="1"/>
  <c r="K290" i="1"/>
  <c r="K199" i="1"/>
  <c r="K317" i="1"/>
  <c r="K249" i="1"/>
  <c r="K169" i="1"/>
  <c r="K139" i="1"/>
  <c r="K177" i="1"/>
  <c r="K155" i="1"/>
  <c r="K221" i="1"/>
  <c r="K93" i="1"/>
  <c r="K20" i="1"/>
  <c r="K42" i="1"/>
  <c r="K297" i="1"/>
  <c r="K292" i="1"/>
  <c r="K229" i="1"/>
  <c r="K167" i="1"/>
  <c r="K211" i="1"/>
  <c r="K111" i="1"/>
  <c r="K126" i="1"/>
  <c r="K46" i="1"/>
  <c r="K101" i="1"/>
  <c r="K189" i="1"/>
  <c r="K94" i="1"/>
  <c r="K60" i="1"/>
  <c r="K35" i="1"/>
  <c r="K90" i="1"/>
  <c r="K41" i="1"/>
  <c r="K26" i="1"/>
  <c r="K250" i="1"/>
  <c r="K231" i="1"/>
  <c r="K235" i="1"/>
  <c r="K226" i="1"/>
  <c r="K164" i="1"/>
  <c r="K118" i="1"/>
  <c r="K114" i="1"/>
  <c r="K33" i="1"/>
  <c r="K168" i="1" l="1"/>
  <c r="K50" i="1"/>
  <c r="K173" i="1"/>
  <c r="K308" i="1"/>
  <c r="K77" i="1"/>
  <c r="K65" i="1"/>
  <c r="K304" i="1"/>
  <c r="K218" i="1"/>
  <c r="K25" i="1"/>
  <c r="K283" i="1"/>
  <c r="K184" i="1"/>
  <c r="K234" i="1"/>
  <c r="K125" i="1"/>
  <c r="K170" i="1"/>
  <c r="K285" i="1"/>
  <c r="K271" i="1"/>
  <c r="K16" i="1"/>
  <c r="K113" i="1"/>
  <c r="K210" i="1"/>
  <c r="K266" i="1"/>
  <c r="K203" i="1"/>
  <c r="K129" i="1"/>
  <c r="K107" i="1"/>
  <c r="K311" i="1"/>
  <c r="K37" i="1"/>
  <c r="K287" i="1"/>
  <c r="K45" i="1"/>
  <c r="K230" i="1"/>
  <c r="K116" i="1"/>
  <c r="K186" i="1"/>
  <c r="K105" i="1"/>
  <c r="K48" i="1"/>
  <c r="K160" i="1"/>
  <c r="K306" i="1"/>
  <c r="K243" i="1"/>
  <c r="K19" i="1"/>
  <c r="K154" i="1"/>
  <c r="K198" i="1"/>
  <c r="K223" i="1"/>
  <c r="K87" i="1"/>
  <c r="K73" i="1"/>
  <c r="K40" i="1"/>
  <c r="K166" i="1"/>
  <c r="K319" i="1"/>
  <c r="K32" i="1"/>
  <c r="K34" i="1"/>
  <c r="K296" i="1"/>
  <c r="K316" i="1"/>
  <c r="K294" i="1"/>
  <c r="K212" i="1"/>
  <c r="K96" i="1"/>
  <c r="K236" i="1"/>
  <c r="K132" i="1"/>
  <c r="K141" i="1"/>
  <c r="K214" i="1"/>
  <c r="K156" i="1"/>
  <c r="K205" i="1"/>
  <c r="K239" i="1"/>
  <c r="K148" i="1"/>
  <c r="K201" i="1"/>
  <c r="K81" i="1"/>
  <c r="K257" i="1"/>
  <c r="K191" i="1"/>
  <c r="K289" i="1"/>
  <c r="K216" i="1"/>
  <c r="K67" i="1"/>
  <c r="K264" i="1"/>
  <c r="K227" i="1"/>
  <c r="K299" i="1" l="1"/>
  <c r="K13" i="1"/>
  <c r="K181" i="1"/>
  <c r="K72" i="1"/>
  <c r="K136" i="1"/>
  <c r="K89" i="1"/>
  <c r="K207" i="1"/>
  <c r="K197" i="1"/>
  <c r="F10" i="1"/>
  <c r="K282" i="1"/>
  <c r="I10" i="1"/>
  <c r="K18" i="1"/>
  <c r="K153" i="1"/>
  <c r="K233" i="1"/>
  <c r="K115" i="1"/>
  <c r="K263" i="1"/>
  <c r="K128" i="1"/>
  <c r="K98" i="1"/>
  <c r="K310" i="1"/>
  <c r="K124" i="1"/>
  <c r="K256" i="1"/>
  <c r="K36" i="1"/>
  <c r="K293" i="1"/>
  <c r="K315" i="1"/>
  <c r="J10" i="1"/>
  <c r="G10" i="1"/>
  <c r="K12" i="1" l="1"/>
  <c r="K314" i="1"/>
  <c r="K71" i="1"/>
  <c r="K152" i="1"/>
  <c r="K262" i="1"/>
  <c r="K270" i="1"/>
  <c r="H10" i="1"/>
  <c r="K10" i="1" l="1"/>
</calcChain>
</file>

<file path=xl/sharedStrings.xml><?xml version="1.0" encoding="utf-8"?>
<sst xmlns="http://schemas.openxmlformats.org/spreadsheetml/2006/main" count="320" uniqueCount="268">
  <si>
    <t>Poder Judicial del Estado de Baja California</t>
  </si>
  <si>
    <t>Estado Analítico del Ejercicio del Presupuesto de Egresos</t>
  </si>
  <si>
    <t>Clasificación por Objeto del Gasto (Partida Específica)</t>
  </si>
  <si>
    <t>Del 1 de enero al 31 de marzo de 2023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</si>
  <si>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</si>
  <si>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</si>
  <si>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</si>
  <si>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</si>
  <si>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</si>
  <si>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</si>
  <si>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</si>
  <si>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</si>
  <si>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</si>
  <si>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</si>
  <si>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</si>
  <si>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</si>
  <si>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</si>
  <si>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</si>
  <si>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</si>
  <si>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</si>
  <si>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</si>
  <si>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</si>
  <si>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</si>
  <si>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</si>
  <si>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</si>
  <si>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</si>
  <si>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</si>
  <si>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</si>
  <si>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</si>
  <si>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</si>
  <si>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</si>
  <si>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</si>
  <si>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</si>
  <si>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</si>
  <si>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</si>
  <si>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</si>
  <si>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</si>
  <si>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</si>
  <si>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</si>
  <si>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</si>
  <si>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</si>
  <si>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</si>
  <si>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</si>
  <si>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</si>
  <si>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</si>
  <si>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</si>
  <si>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</si>
  <si>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</si>
  <si>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</si>
  <si>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</si>
  <si>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</si>
  <si>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</si>
  <si>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</si>
  <si>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</si>
  <si>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</si>
  <si>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</si>
  <si>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</si>
  <si>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</si>
  <si>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</si>
  <si>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</si>
  <si>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</si>
  <si>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</si>
  <si>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</si>
  <si>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</si>
  <si>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</si>
  <si>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</si>
  <si>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</si>
  <si>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</si>
  <si>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</si>
  <si>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</si>
  <si>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</si>
  <si>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</si>
  <si>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</si>
  <si>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</si>
  <si>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</si>
  <si>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</si>
  <si>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</si>
  <si>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</si>
  <si>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</si>
  <si>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</si>
  <si>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</si>
  <si>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</si>
  <si>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</si>
  <si>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</si>
  <si>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</si>
  <si>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</si>
  <si>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</si>
  <si>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</si>
  <si>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</si>
  <si>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</si>
  <si>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</si>
  <si>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</si>
  <si>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</si>
  <si>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</si>
  <si>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</si>
  <si>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Insumos textiles adquiridos como materia prima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</si>
  <si>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</si>
  <si>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</si>
  <si>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</si>
  <si>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</si>
  <si>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</si>
  <si>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</si>
  <si>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</si>
  <si>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</si>
  <si>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</si>
  <si>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</si>
  <si>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</si>
  <si>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</si>
  <si>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</si>
  <si>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</si>
  <si>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</si>
  <si>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</si>
  <si>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</si>
  <si>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</si>
  <si>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</si>
  <si>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</si>
  <si>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</si>
  <si>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</si>
  <si>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</si>
  <si>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</si>
  <si>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</si>
  <si>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</si>
  <si>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</si>
  <si>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</si>
  <si>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</si>
  <si>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</si>
  <si>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</si>
  <si>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</si>
  <si>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</si>
  <si>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</si>
  <si>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</si>
  <si>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</si>
  <si>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</si>
  <si>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</si>
  <si>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</si>
  <si>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</si>
  <si>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</si>
  <si>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</si>
  <si>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</si>
  <si>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</si>
  <si>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</si>
  <si>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</si>
  <si>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</si>
  <si>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</si>
  <si>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</si>
  <si>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</si>
  <si>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</si>
  <si>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</si>
  <si>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</si>
  <si>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</si>
  <si>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</si>
  <si>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</si>
  <si>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</si>
  <si>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</si>
  <si>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</si>
  <si>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</si>
  <si>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</si>
  <si>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</si>
  <si>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</si>
  <si>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</si>
  <si>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</si>
  <si>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</si>
  <si>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</si>
  <si>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</si>
  <si>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</si>
  <si>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</si>
  <si>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</si>
  <si>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</si>
  <si>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</si>
  <si>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</si>
  <si>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</si>
  <si>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</si>
  <si>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</si>
  <si>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</si>
  <si>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</si>
  <si>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</si>
  <si>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</si>
  <si>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</si>
  <si>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</si>
  <si>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</si>
  <si>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</si>
  <si>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</si>
  <si>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</si>
  <si>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</si>
  <si>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</si>
  <si>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</si>
  <si>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</si>
  <si>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</si>
  <si>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</si>
  <si>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</si>
  <si>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</si>
  <si>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</si>
  <si>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</si>
  <si>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</si>
  <si>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</si>
  <si>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</si>
  <si>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</si>
  <si>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</si>
  <si>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</si>
  <si>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</si>
  <si>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</si>
  <si>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</si>
  <si>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</si>
  <si>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</si>
  <si>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</si>
  <si>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</si>
  <si>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</si>
  <si>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</si>
  <si>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</si>
  <si>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</si>
  <si>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</si>
  <si>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</si>
  <si>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</si>
  <si>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</si>
  <si>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</si>
  <si>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</si>
  <si>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</si>
  <si>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</si>
  <si>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</si>
  <si>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</si>
  <si>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</si>
  <si>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</si>
  <si>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</si>
  <si>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</si>
  <si>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</si>
  <si>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</si>
  <si>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</si>
  <si>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</si>
  <si>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</si>
  <si>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</si>
  <si>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</si>
  <si>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</si>
  <si>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</si>
  <si>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</si>
  <si>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</si>
  <si>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</si>
  <si>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</si>
  <si>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</si>
  <si>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</si>
  <si>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</si>
  <si>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</si>
  <si>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</si>
  <si>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</si>
  <si>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</si>
  <si>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</si>
  <si>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</si>
  <si>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</si>
  <si>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</si>
  <si>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</si>
  <si>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</si>
  <si>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Equipo de defensa y seguridad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</si>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</sst>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40" fontId="0" fillId="0" borderId="12" xfId="0" applyNumberFormat="1" applyFont="1" applyFill="1" applyBorder="1" applyAlignment="1" applyProtection="1">
      <alignment vertical="top"/>
      <protection locked="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0" fontId="2" fillId="3" borderId="16" xfId="0" applyFont="1" applyFill="1" applyBorder="1" applyAlignment="1">
      <alignment vertical="top"/>
    </xf>
    <xf numFmtId="40" fontId="2" fillId="3" borderId="12" xfId="0" applyNumberFormat="1" applyFont="1" applyFill="1" applyBorder="1" applyAlignment="1" applyProtection="1">
      <alignment vertical="top"/>
    </xf>
    <xf numFmtId="40" fontId="2" fillId="3" borderId="17" xfId="0" applyNumberFormat="1" applyFont="1" applyFill="1" applyBorder="1" applyAlignment="1" applyProtection="1">
      <alignment vertical="top"/>
    </xf>
    <xf numFmtId="0" fontId="0" fillId="0" borderId="9" xfId="0" applyFont="1" applyFill="1" applyBorder="1" applyAlignment="1"/>
    <xf numFmtId="0" fontId="0" fillId="0" borderId="18" xfId="0" applyFont="1" applyFill="1" applyBorder="1" applyAlignment="1"/>
    <xf numFmtId="164" fontId="0" fillId="0" borderId="18" xfId="0" applyNumberFormat="1" applyFont="1" applyFill="1" applyBorder="1" applyAlignment="1" applyProtection="1">
      <alignment horizontal="center" vertical="top"/>
      <protection locked="0"/>
    </xf>
    <xf numFmtId="164" fontId="0" fillId="0" borderId="18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vertical="top"/>
    </xf>
    <xf numFmtId="40" fontId="2" fillId="0" borderId="12" xfId="0" applyNumberFormat="1" applyFont="1" applyFill="1" applyBorder="1" applyAlignment="1" applyProtection="1">
      <alignment vertical="top"/>
    </xf>
    <xf numFmtId="40" fontId="2" fillId="0" borderId="17" xfId="0" applyNumberFormat="1" applyFont="1" applyFill="1" applyBorder="1" applyAlignment="1" applyProtection="1">
      <alignment vertical="top"/>
    </xf>
    <xf numFmtId="0" fontId="0" fillId="0" borderId="1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4" xfId="0" applyFont="1" applyFill="1" applyBorder="1" applyAlignment="1"/>
    <xf numFmtId="0" fontId="2" fillId="4" borderId="15" xfId="0" applyFont="1" applyFill="1" applyBorder="1" applyAlignment="1"/>
    <xf numFmtId="0" fontId="2" fillId="4" borderId="16" xfId="0" applyFont="1" applyFill="1" applyBorder="1" applyAlignment="1">
      <alignment vertical="top"/>
    </xf>
    <xf numFmtId="40" fontId="2" fillId="4" borderId="12" xfId="0" applyNumberFormat="1" applyFont="1" applyFill="1" applyBorder="1" applyAlignment="1" applyProtection="1">
      <alignment vertical="top"/>
      <protection locked="0"/>
    </xf>
    <xf numFmtId="40" fontId="2" fillId="4" borderId="17" xfId="0" applyNumberFormat="1" applyFont="1" applyFill="1" applyBorder="1" applyAlignment="1" applyProtection="1">
      <alignment vertical="top"/>
      <protection locked="0"/>
    </xf>
    <xf numFmtId="40" fontId="2" fillId="0" borderId="17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14" xfId="0" applyFont="1" applyFill="1" applyBorder="1" applyAlignment="1"/>
    <xf numFmtId="0" fontId="0" fillId="3" borderId="16" xfId="0" applyFont="1" applyFill="1" applyBorder="1" applyAlignment="1">
      <alignment vertical="top"/>
    </xf>
    <xf numFmtId="40" fontId="0" fillId="3" borderId="12" xfId="0" applyNumberFormat="1" applyFont="1" applyFill="1" applyBorder="1" applyAlignment="1" applyProtection="1">
      <alignment vertical="top"/>
      <protection locked="0"/>
    </xf>
    <xf numFmtId="40" fontId="0" fillId="3" borderId="17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/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40" fontId="0" fillId="0" borderId="17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Border="1" applyAlignment="1" applyProtection="1">
      <alignment horizontal="right" vertical="top"/>
      <protection locked="0"/>
    </xf>
    <xf numFmtId="0" fontId="0" fillId="0" borderId="14" xfId="0" applyFont="1" applyFill="1" applyBorder="1" applyAlignment="1"/>
    <xf numFmtId="0" fontId="0" fillId="0" borderId="14" xfId="0" applyFont="1" applyFill="1" applyBorder="1" applyAlignment="1">
      <alignment horizontal="left" vertical="top" wrapText="1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164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left"/>
    </xf>
    <xf numFmtId="164" fontId="0" fillId="0" borderId="21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25" xfId="0" applyFont="1" applyFill="1" applyBorder="1" applyAlignment="1">
      <alignment horizontal="left"/>
    </xf>
    <xf numFmtId="164" fontId="0" fillId="0" borderId="25" xfId="0" applyNumberFormat="1" applyFont="1" applyBorder="1" applyAlignment="1" applyProtection="1">
      <alignment horizontal="right" vertical="top"/>
      <protection locked="0"/>
    </xf>
    <xf numFmtId="164" fontId="0" fillId="0" borderId="26" xfId="0" applyNumberFormat="1" applyFont="1" applyBorder="1" applyAlignment="1" applyProtection="1">
      <alignment horizontal="left" vertical="top" wrapText="1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326</xdr:row>
      <xdr:rowOff>180975</xdr:rowOff>
    </xdr:from>
    <xdr:to>
      <xdr:col>3</xdr:col>
      <xdr:colOff>590550</xdr:colOff>
      <xdr:row>332</xdr:row>
      <xdr:rowOff>66675</xdr:rowOff>
    </xdr:to>
    <xdr:sp macro="" textlink="">
      <xdr:nvSpPr>
        <xdr:cNvPr id="2" name="10 CuadroTexto"/>
        <xdr:cNvSpPr txBox="1"/>
      </xdr:nvSpPr>
      <xdr:spPr>
        <a:xfrm>
          <a:off x="0" y="756761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327</xdr:row>
      <xdr:rowOff>0</xdr:rowOff>
    </xdr:from>
    <xdr:to>
      <xdr:col>6</xdr:col>
      <xdr:colOff>800100</xdr:colOff>
      <xdr:row>331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756856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327</xdr:row>
      <xdr:rowOff>0</xdr:rowOff>
    </xdr:from>
    <xdr:to>
      <xdr:col>10</xdr:col>
      <xdr:colOff>600075</xdr:colOff>
      <xdr:row>331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756856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S326"/>
  <sheetViews>
    <sheetView tabSelected="1" zoomScaleNormal="100" workbookViewId="0">
      <selection activeCell="A13" sqref="A13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87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6384" width="11.42578125" style="2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6.75" customHeight="1" thickBot="1" x14ac:dyDescent="0.3">
      <c r="D6" s="4"/>
      <c r="E6" s="5"/>
      <c r="F6" s="4"/>
    </row>
    <row r="7" spans="1:11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1" ht="28.5" customHeight="1" x14ac:dyDescent="0.25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</row>
    <row r="9" spans="1:11" s="22" customFormat="1" x14ac:dyDescent="0.25">
      <c r="A9" s="16"/>
      <c r="B9" s="17"/>
      <c r="C9" s="17"/>
      <c r="D9" s="18"/>
      <c r="E9" s="19"/>
      <c r="F9" s="20"/>
      <c r="G9" s="20"/>
      <c r="H9" s="20"/>
      <c r="I9" s="20"/>
      <c r="J9" s="20"/>
      <c r="K9" s="21"/>
    </row>
    <row r="10" spans="1:11" s="22" customFormat="1" ht="15" customHeight="1" x14ac:dyDescent="0.25">
      <c r="A10" s="24" t="s">
        <v>17</v>
      </c>
      <c r="B10" s="25"/>
      <c r="C10" s="26"/>
      <c r="D10" s="26"/>
      <c r="E10" s="27"/>
      <c r="F10" s="28">
        <f t="shared" ref="F10:K10" si="0">SUM(F12,F71,F152,F262,F270,F314,F319)</f>
        <v>1702962588.9100001</v>
      </c>
      <c r="G10" s="28">
        <f t="shared" si="0"/>
        <v>0</v>
      </c>
      <c r="H10" s="28">
        <f t="shared" si="0"/>
        <v>1702962588.9100001</v>
      </c>
      <c r="I10" s="28">
        <f t="shared" si="0"/>
        <v>338850031.38</v>
      </c>
      <c r="J10" s="28">
        <f t="shared" si="0"/>
        <v>331684876.02999997</v>
      </c>
      <c r="K10" s="29">
        <f t="shared" si="0"/>
        <v>1364112557.5299997</v>
      </c>
    </row>
    <row r="11" spans="1:11" s="22" customFormat="1" x14ac:dyDescent="0.25">
      <c r="A11" s="16"/>
      <c r="B11" s="30"/>
      <c r="C11" s="31"/>
      <c r="D11" s="32"/>
      <c r="E11" s="33"/>
      <c r="F11" s="34"/>
      <c r="G11" s="34"/>
      <c r="H11" s="34"/>
      <c r="I11" s="34"/>
      <c r="J11" s="34"/>
      <c r="K11" s="35"/>
    </row>
    <row r="12" spans="1:11" s="22" customFormat="1" ht="15" customHeight="1" x14ac:dyDescent="0.25">
      <c r="A12" s="36">
        <v>10000</v>
      </c>
      <c r="B12" s="37" t="s">
        <v>18</v>
      </c>
      <c r="C12" s="38"/>
      <c r="D12" s="38"/>
      <c r="E12" s="39"/>
      <c r="F12" s="40">
        <v>1403809416</v>
      </c>
      <c r="G12" s="40">
        <v>0</v>
      </c>
      <c r="H12" s="40">
        <v>1403809416</v>
      </c>
      <c r="I12" s="40">
        <v>306694152.14999998</v>
      </c>
      <c r="J12" s="40">
        <v>305212291.53999996</v>
      </c>
      <c r="K12" s="41">
        <f t="shared" ref="K12" si="1">SUM(K13,K18,K25,K36,K45,K64,K67)</f>
        <v>1097115263.8499999</v>
      </c>
    </row>
    <row r="13" spans="1:11" s="22" customFormat="1" x14ac:dyDescent="0.25">
      <c r="A13" s="42"/>
      <c r="B13" s="43">
        <v>11000</v>
      </c>
      <c r="C13" s="44" t="s">
        <v>19</v>
      </c>
      <c r="D13" s="45"/>
      <c r="E13" s="46"/>
      <c r="F13" s="47">
        <v>598096404</v>
      </c>
      <c r="G13" s="47">
        <v>0</v>
      </c>
      <c r="H13" s="47">
        <v>598096404</v>
      </c>
      <c r="I13" s="47">
        <v>128378042.12</v>
      </c>
      <c r="J13" s="47">
        <v>128378042.12</v>
      </c>
      <c r="K13" s="48">
        <f t="shared" ref="K13" si="2">SUM(K14,K16)</f>
        <v>469718361.88</v>
      </c>
    </row>
    <row r="14" spans="1:11" s="22" customFormat="1" x14ac:dyDescent="0.25">
      <c r="A14" s="42"/>
      <c r="B14" s="50"/>
      <c r="C14" s="51">
        <v>11100</v>
      </c>
      <c r="D14" s="52" t="s">
        <v>20</v>
      </c>
      <c r="E14" s="53"/>
      <c r="F14" s="54">
        <v>228477852</v>
      </c>
      <c r="G14" s="54">
        <v>0</v>
      </c>
      <c r="H14" s="54">
        <v>228477852</v>
      </c>
      <c r="I14" s="54">
        <v>47276537.890000001</v>
      </c>
      <c r="J14" s="54">
        <v>47276537.890000001</v>
      </c>
      <c r="K14" s="55">
        <f t="shared" ref="K14" si="3">SUM(K15)</f>
        <v>181201314.11000001</v>
      </c>
    </row>
    <row r="15" spans="1:11" s="22" customFormat="1" x14ac:dyDescent="0.25">
      <c r="A15" s="42"/>
      <c r="B15" s="56"/>
      <c r="C15" s="50"/>
      <c r="D15" s="57">
        <v>11101</v>
      </c>
      <c r="E15" s="58" t="s">
        <v>21</v>
      </c>
      <c r="F15" s="23">
        <v>228477852</v>
      </c>
      <c r="G15" s="23">
        <v>0</v>
      </c>
      <c r="H15" s="23">
        <v>228477852</v>
      </c>
      <c r="I15" s="23">
        <v>47276537.890000001</v>
      </c>
      <c r="J15" s="23">
        <v>47276537.890000001</v>
      </c>
      <c r="K15" s="49">
        <f>H15-I15</f>
        <v>181201314.11000001</v>
      </c>
    </row>
    <row r="16" spans="1:11" x14ac:dyDescent="0.25">
      <c r="A16" s="42"/>
      <c r="B16" s="50"/>
      <c r="C16" s="51">
        <v>11300</v>
      </c>
      <c r="D16" s="52" t="s">
        <v>22</v>
      </c>
      <c r="E16" s="53"/>
      <c r="F16" s="54">
        <v>369618552</v>
      </c>
      <c r="G16" s="54">
        <v>0</v>
      </c>
      <c r="H16" s="54">
        <v>369618552</v>
      </c>
      <c r="I16" s="54">
        <v>81101504.230000004</v>
      </c>
      <c r="J16" s="54">
        <v>81101504.230000004</v>
      </c>
      <c r="K16" s="55">
        <f t="shared" ref="K16" si="4">SUM(K17)</f>
        <v>288517047.76999998</v>
      </c>
    </row>
    <row r="17" spans="1:11" x14ac:dyDescent="0.25">
      <c r="A17" s="42"/>
      <c r="B17" s="56"/>
      <c r="C17" s="50"/>
      <c r="D17" s="57">
        <v>11301</v>
      </c>
      <c r="E17" s="58" t="s">
        <v>23</v>
      </c>
      <c r="F17" s="23">
        <v>369618552</v>
      </c>
      <c r="G17" s="23">
        <v>0</v>
      </c>
      <c r="H17" s="23">
        <v>369618552</v>
      </c>
      <c r="I17" s="23">
        <v>81101504.230000004</v>
      </c>
      <c r="J17" s="23">
        <v>81101504.230000004</v>
      </c>
      <c r="K17" s="49">
        <f t="shared" ref="K17:K80" si="5">H17-I17</f>
        <v>288517047.76999998</v>
      </c>
    </row>
    <row r="18" spans="1:11" x14ac:dyDescent="0.25">
      <c r="A18" s="42"/>
      <c r="B18" s="43">
        <v>12000</v>
      </c>
      <c r="C18" s="44" t="s">
        <v>24</v>
      </c>
      <c r="D18" s="45"/>
      <c r="E18" s="46"/>
      <c r="F18" s="47">
        <v>5360000</v>
      </c>
      <c r="G18" s="47">
        <v>0</v>
      </c>
      <c r="H18" s="47">
        <v>5360000</v>
      </c>
      <c r="I18" s="47">
        <v>1296641.3799999999</v>
      </c>
      <c r="J18" s="47">
        <v>1296641.3799999999</v>
      </c>
      <c r="K18" s="48">
        <f t="shared" si="5"/>
        <v>4063358.62</v>
      </c>
    </row>
    <row r="19" spans="1:11" x14ac:dyDescent="0.25">
      <c r="A19" s="42"/>
      <c r="B19" s="50"/>
      <c r="C19" s="51" t="s">
        <v>25</v>
      </c>
      <c r="D19" s="52"/>
      <c r="E19" s="53"/>
      <c r="F19" s="54">
        <v>1360000</v>
      </c>
      <c r="G19" s="54">
        <v>0</v>
      </c>
      <c r="H19" s="54">
        <v>1360000</v>
      </c>
      <c r="I19" s="54">
        <v>0</v>
      </c>
      <c r="J19" s="54">
        <v>0</v>
      </c>
      <c r="K19" s="55">
        <f t="shared" si="5"/>
        <v>1360000</v>
      </c>
    </row>
    <row r="20" spans="1:11" x14ac:dyDescent="0.25">
      <c r="A20" s="42"/>
      <c r="B20" s="56"/>
      <c r="C20" s="50"/>
      <c r="D20" s="59">
        <v>12101</v>
      </c>
      <c r="E20" s="60" t="s">
        <v>26</v>
      </c>
      <c r="F20" s="23">
        <v>1360000</v>
      </c>
      <c r="G20" s="23">
        <v>0</v>
      </c>
      <c r="H20" s="23">
        <v>1360000</v>
      </c>
      <c r="I20" s="23">
        <v>0</v>
      </c>
      <c r="J20" s="23">
        <v>0</v>
      </c>
      <c r="K20" s="61">
        <f t="shared" si="5"/>
        <v>1360000</v>
      </c>
    </row>
    <row r="21" spans="1:11" x14ac:dyDescent="0.25">
      <c r="A21" s="42"/>
      <c r="B21" s="50"/>
      <c r="C21" s="51">
        <v>12200</v>
      </c>
      <c r="D21" s="52" t="s">
        <v>27</v>
      </c>
      <c r="E21" s="53"/>
      <c r="F21" s="54">
        <v>4000000</v>
      </c>
      <c r="G21" s="54">
        <v>0</v>
      </c>
      <c r="H21" s="54">
        <v>4000000</v>
      </c>
      <c r="I21" s="54">
        <v>1296641.3799999999</v>
      </c>
      <c r="J21" s="54">
        <v>1296641.3799999999</v>
      </c>
      <c r="K21" s="55">
        <f t="shared" si="5"/>
        <v>2703358.62</v>
      </c>
    </row>
    <row r="22" spans="1:11" x14ac:dyDescent="0.25">
      <c r="A22" s="42"/>
      <c r="B22" s="56"/>
      <c r="C22" s="50"/>
      <c r="D22" s="59">
        <v>12201</v>
      </c>
      <c r="E22" s="60" t="s">
        <v>28</v>
      </c>
      <c r="F22" s="23">
        <v>4000000</v>
      </c>
      <c r="G22" s="23">
        <v>0</v>
      </c>
      <c r="H22" s="23">
        <v>4000000</v>
      </c>
      <c r="I22" s="23">
        <v>1296641.3799999999</v>
      </c>
      <c r="J22" s="23">
        <v>1296641.3799999999</v>
      </c>
      <c r="K22" s="61">
        <f t="shared" si="5"/>
        <v>2703358.62</v>
      </c>
    </row>
    <row r="23" spans="1:11" x14ac:dyDescent="0.25">
      <c r="A23" s="42"/>
      <c r="B23" s="50"/>
      <c r="C23" s="51">
        <v>12300</v>
      </c>
      <c r="D23" s="52" t="s">
        <v>29</v>
      </c>
      <c r="E23" s="53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5">
        <f t="shared" si="5"/>
        <v>0</v>
      </c>
    </row>
    <row r="24" spans="1:11" ht="30" x14ac:dyDescent="0.25">
      <c r="A24" s="42"/>
      <c r="B24" s="56"/>
      <c r="C24" s="50"/>
      <c r="D24" s="57">
        <v>12301</v>
      </c>
      <c r="E24" s="58" t="s">
        <v>30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61">
        <f t="shared" si="5"/>
        <v>0</v>
      </c>
    </row>
    <row r="25" spans="1:11" x14ac:dyDescent="0.25">
      <c r="A25" s="42"/>
      <c r="B25" s="43">
        <v>13000</v>
      </c>
      <c r="C25" s="44" t="s">
        <v>31</v>
      </c>
      <c r="D25" s="45"/>
      <c r="E25" s="46"/>
      <c r="F25" s="47">
        <v>403603607</v>
      </c>
      <c r="G25" s="47">
        <v>0</v>
      </c>
      <c r="H25" s="47">
        <v>403603607</v>
      </c>
      <c r="I25" s="47">
        <v>81227465.659999996</v>
      </c>
      <c r="J25" s="47">
        <v>80771293.680000007</v>
      </c>
      <c r="K25" s="48">
        <f t="shared" si="5"/>
        <v>322376141.34000003</v>
      </c>
    </row>
    <row r="26" spans="1:11" x14ac:dyDescent="0.25">
      <c r="A26" s="42"/>
      <c r="B26" s="50"/>
      <c r="C26" s="51">
        <v>13100</v>
      </c>
      <c r="D26" s="52" t="s">
        <v>32</v>
      </c>
      <c r="E26" s="53"/>
      <c r="F26" s="54">
        <v>4312259</v>
      </c>
      <c r="G26" s="54">
        <v>0</v>
      </c>
      <c r="H26" s="54">
        <v>4312259</v>
      </c>
      <c r="I26" s="54">
        <v>1335032.5</v>
      </c>
      <c r="J26" s="54">
        <v>878860.52</v>
      </c>
      <c r="K26" s="55">
        <f t="shared" si="5"/>
        <v>2977226.5</v>
      </c>
    </row>
    <row r="27" spans="1:11" ht="30" x14ac:dyDescent="0.25">
      <c r="A27" s="42"/>
      <c r="B27" s="56"/>
      <c r="C27" s="50"/>
      <c r="D27" s="57">
        <v>13101</v>
      </c>
      <c r="E27" s="58" t="s">
        <v>33</v>
      </c>
      <c r="F27" s="23">
        <v>3312259</v>
      </c>
      <c r="G27" s="23">
        <v>0</v>
      </c>
      <c r="H27" s="23">
        <v>3312259</v>
      </c>
      <c r="I27" s="23">
        <v>752671.34</v>
      </c>
      <c r="J27" s="23">
        <v>752671.34</v>
      </c>
      <c r="K27" s="61">
        <f t="shared" si="5"/>
        <v>2559587.66</v>
      </c>
    </row>
    <row r="28" spans="1:11" x14ac:dyDescent="0.25">
      <c r="A28" s="42"/>
      <c r="B28" s="56"/>
      <c r="C28" s="50"/>
      <c r="D28" s="57">
        <v>13102</v>
      </c>
      <c r="E28" s="58" t="s">
        <v>34</v>
      </c>
      <c r="F28" s="23">
        <v>1000000</v>
      </c>
      <c r="G28" s="23">
        <v>0</v>
      </c>
      <c r="H28" s="23">
        <v>1000000</v>
      </c>
      <c r="I28" s="23">
        <v>582361.16</v>
      </c>
      <c r="J28" s="23">
        <v>126189.18</v>
      </c>
      <c r="K28" s="61">
        <f t="shared" si="5"/>
        <v>417638.83999999997</v>
      </c>
    </row>
    <row r="29" spans="1:11" x14ac:dyDescent="0.25">
      <c r="A29" s="42"/>
      <c r="B29" s="50"/>
      <c r="C29" s="51">
        <v>13200</v>
      </c>
      <c r="D29" s="52" t="s">
        <v>35</v>
      </c>
      <c r="E29" s="53"/>
      <c r="F29" s="54">
        <v>170773514</v>
      </c>
      <c r="G29" s="54">
        <v>0</v>
      </c>
      <c r="H29" s="54">
        <v>170773514</v>
      </c>
      <c r="I29" s="54">
        <v>26865037.149999999</v>
      </c>
      <c r="J29" s="54">
        <v>26865037.149999999</v>
      </c>
      <c r="K29" s="55">
        <f t="shared" si="5"/>
        <v>143908476.84999999</v>
      </c>
    </row>
    <row r="30" spans="1:11" x14ac:dyDescent="0.25">
      <c r="A30" s="42"/>
      <c r="B30" s="56"/>
      <c r="C30" s="50"/>
      <c r="D30" s="57">
        <v>13202</v>
      </c>
      <c r="E30" s="58" t="s">
        <v>36</v>
      </c>
      <c r="F30" s="23">
        <v>43706656</v>
      </c>
      <c r="G30" s="23">
        <v>0</v>
      </c>
      <c r="H30" s="23">
        <v>43706656</v>
      </c>
      <c r="I30" s="23">
        <v>151220.31</v>
      </c>
      <c r="J30" s="23">
        <v>151220.31</v>
      </c>
      <c r="K30" s="61">
        <f t="shared" si="5"/>
        <v>43555435.689999998</v>
      </c>
    </row>
    <row r="31" spans="1:11" x14ac:dyDescent="0.25">
      <c r="A31" s="42"/>
      <c r="B31" s="56"/>
      <c r="C31" s="50"/>
      <c r="D31" s="57">
        <v>13203</v>
      </c>
      <c r="E31" s="58" t="s">
        <v>37</v>
      </c>
      <c r="F31" s="23">
        <v>127066858</v>
      </c>
      <c r="G31" s="23">
        <v>0</v>
      </c>
      <c r="H31" s="23">
        <v>127066858</v>
      </c>
      <c r="I31" s="23">
        <v>26713816.84</v>
      </c>
      <c r="J31" s="23">
        <v>26713816.84</v>
      </c>
      <c r="K31" s="61">
        <f t="shared" si="5"/>
        <v>100353041.16</v>
      </c>
    </row>
    <row r="32" spans="1:11" x14ac:dyDescent="0.25">
      <c r="A32" s="42"/>
      <c r="B32" s="50"/>
      <c r="C32" s="51">
        <v>13300</v>
      </c>
      <c r="D32" s="52" t="s">
        <v>38</v>
      </c>
      <c r="E32" s="53"/>
      <c r="F32" s="54">
        <v>2000000</v>
      </c>
      <c r="G32" s="54">
        <v>0</v>
      </c>
      <c r="H32" s="54">
        <v>2000000</v>
      </c>
      <c r="I32" s="54">
        <v>255681.98</v>
      </c>
      <c r="J32" s="54">
        <v>255681.98</v>
      </c>
      <c r="K32" s="55">
        <f t="shared" si="5"/>
        <v>1744318.02</v>
      </c>
    </row>
    <row r="33" spans="1:11" x14ac:dyDescent="0.25">
      <c r="A33" s="42"/>
      <c r="B33" s="56"/>
      <c r="C33" s="50"/>
      <c r="D33" s="57">
        <v>13301</v>
      </c>
      <c r="E33" s="58" t="s">
        <v>39</v>
      </c>
      <c r="F33" s="23">
        <v>2000000</v>
      </c>
      <c r="G33" s="23">
        <v>0</v>
      </c>
      <c r="H33" s="23">
        <v>2000000</v>
      </c>
      <c r="I33" s="23">
        <v>255681.98</v>
      </c>
      <c r="J33" s="23">
        <v>255681.98</v>
      </c>
      <c r="K33" s="61">
        <f t="shared" si="5"/>
        <v>1744318.02</v>
      </c>
    </row>
    <row r="34" spans="1:11" x14ac:dyDescent="0.25">
      <c r="A34" s="42"/>
      <c r="B34" s="50"/>
      <c r="C34" s="51">
        <v>13400</v>
      </c>
      <c r="D34" s="52" t="s">
        <v>40</v>
      </c>
      <c r="E34" s="53"/>
      <c r="F34" s="54">
        <v>226517834</v>
      </c>
      <c r="G34" s="54">
        <v>0</v>
      </c>
      <c r="H34" s="54">
        <v>226517834</v>
      </c>
      <c r="I34" s="54">
        <v>52771714.030000001</v>
      </c>
      <c r="J34" s="54">
        <v>52771714.030000001</v>
      </c>
      <c r="K34" s="55">
        <f t="shared" si="5"/>
        <v>173746119.97</v>
      </c>
    </row>
    <row r="35" spans="1:11" x14ac:dyDescent="0.25">
      <c r="A35" s="42"/>
      <c r="B35" s="56"/>
      <c r="C35" s="50"/>
      <c r="D35" s="57">
        <v>13401</v>
      </c>
      <c r="E35" s="58" t="s">
        <v>40</v>
      </c>
      <c r="F35" s="23">
        <v>226517834</v>
      </c>
      <c r="G35" s="23">
        <v>0</v>
      </c>
      <c r="H35" s="23">
        <v>226517834</v>
      </c>
      <c r="I35" s="23">
        <v>52771714.030000001</v>
      </c>
      <c r="J35" s="23">
        <v>52771714.030000001</v>
      </c>
      <c r="K35" s="61">
        <f t="shared" si="5"/>
        <v>173746119.97</v>
      </c>
    </row>
    <row r="36" spans="1:11" x14ac:dyDescent="0.25">
      <c r="A36" s="42"/>
      <c r="B36" s="43">
        <v>14000</v>
      </c>
      <c r="C36" s="44" t="s">
        <v>41</v>
      </c>
      <c r="D36" s="45"/>
      <c r="E36" s="46"/>
      <c r="F36" s="47">
        <v>142410568</v>
      </c>
      <c r="G36" s="47">
        <v>0</v>
      </c>
      <c r="H36" s="47">
        <v>142410568</v>
      </c>
      <c r="I36" s="47">
        <v>48288675.079999998</v>
      </c>
      <c r="J36" s="47">
        <v>47266251.909999996</v>
      </c>
      <c r="K36" s="47">
        <f t="shared" ref="K36" si="6">SUM(K37,K40)</f>
        <v>94121892.920000002</v>
      </c>
    </row>
    <row r="37" spans="1:11" x14ac:dyDescent="0.25">
      <c r="A37" s="42"/>
      <c r="B37" s="50"/>
      <c r="C37" s="51">
        <v>14100</v>
      </c>
      <c r="D37" s="52" t="s">
        <v>42</v>
      </c>
      <c r="E37" s="53"/>
      <c r="F37" s="54">
        <v>114380171</v>
      </c>
      <c r="G37" s="54">
        <v>0</v>
      </c>
      <c r="H37" s="54">
        <v>114380171</v>
      </c>
      <c r="I37" s="54">
        <v>30050324.609999999</v>
      </c>
      <c r="J37" s="54">
        <v>29027901.439999998</v>
      </c>
      <c r="K37" s="55">
        <f t="shared" si="5"/>
        <v>84329846.390000001</v>
      </c>
    </row>
    <row r="38" spans="1:11" ht="30" x14ac:dyDescent="0.25">
      <c r="A38" s="42"/>
      <c r="B38" s="56"/>
      <c r="C38" s="50"/>
      <c r="D38" s="57">
        <v>14101</v>
      </c>
      <c r="E38" s="58" t="s">
        <v>43</v>
      </c>
      <c r="F38" s="23">
        <v>55922651</v>
      </c>
      <c r="G38" s="23">
        <v>0</v>
      </c>
      <c r="H38" s="23">
        <v>55922651</v>
      </c>
      <c r="I38" s="23">
        <v>10864027.77</v>
      </c>
      <c r="J38" s="23">
        <v>10817229.17</v>
      </c>
      <c r="K38" s="61">
        <f t="shared" si="5"/>
        <v>45058623.230000004</v>
      </c>
    </row>
    <row r="39" spans="1:11" ht="30" x14ac:dyDescent="0.25">
      <c r="A39" s="42"/>
      <c r="B39" s="56"/>
      <c r="C39" s="50"/>
      <c r="D39" s="57">
        <v>14102</v>
      </c>
      <c r="E39" s="58" t="s">
        <v>44</v>
      </c>
      <c r="F39" s="23">
        <v>58457520</v>
      </c>
      <c r="G39" s="23">
        <v>0</v>
      </c>
      <c r="H39" s="23">
        <v>58457520</v>
      </c>
      <c r="I39" s="23">
        <v>19186296.84</v>
      </c>
      <c r="J39" s="23">
        <v>18210672.27</v>
      </c>
      <c r="K39" s="61">
        <f t="shared" si="5"/>
        <v>39271223.159999996</v>
      </c>
    </row>
    <row r="40" spans="1:11" x14ac:dyDescent="0.25">
      <c r="A40" s="42"/>
      <c r="B40" s="50"/>
      <c r="C40" s="51">
        <v>14400</v>
      </c>
      <c r="D40" s="52" t="s">
        <v>45</v>
      </c>
      <c r="E40" s="53"/>
      <c r="F40" s="54">
        <v>28030397</v>
      </c>
      <c r="G40" s="54">
        <v>0</v>
      </c>
      <c r="H40" s="54">
        <v>28030397</v>
      </c>
      <c r="I40" s="54">
        <v>18238350.469999999</v>
      </c>
      <c r="J40" s="54">
        <v>18238350.469999999</v>
      </c>
      <c r="K40" s="55">
        <f t="shared" si="5"/>
        <v>9792046.5300000012</v>
      </c>
    </row>
    <row r="41" spans="1:11" x14ac:dyDescent="0.25">
      <c r="A41" s="42"/>
      <c r="B41" s="56"/>
      <c r="C41" s="50"/>
      <c r="D41" s="57">
        <v>14401</v>
      </c>
      <c r="E41" s="58" t="s">
        <v>46</v>
      </c>
      <c r="F41" s="23">
        <v>4984813</v>
      </c>
      <c r="G41" s="23">
        <v>0</v>
      </c>
      <c r="H41" s="23">
        <v>4984813</v>
      </c>
      <c r="I41" s="23">
        <v>1094578.3600000001</v>
      </c>
      <c r="J41" s="23">
        <v>1094578.3600000001</v>
      </c>
      <c r="K41" s="61">
        <f t="shared" si="5"/>
        <v>3890234.6399999997</v>
      </c>
    </row>
    <row r="42" spans="1:11" ht="30" x14ac:dyDescent="0.25">
      <c r="A42" s="42"/>
      <c r="B42" s="56"/>
      <c r="C42" s="50"/>
      <c r="D42" s="57">
        <v>14410</v>
      </c>
      <c r="E42" s="58" t="s">
        <v>47</v>
      </c>
      <c r="F42" s="23">
        <v>2059840</v>
      </c>
      <c r="G42" s="23">
        <v>0</v>
      </c>
      <c r="H42" s="23">
        <v>2059840</v>
      </c>
      <c r="I42" s="23">
        <v>1499040</v>
      </c>
      <c r="J42" s="23">
        <v>1499040</v>
      </c>
      <c r="K42" s="61">
        <f t="shared" si="5"/>
        <v>560800</v>
      </c>
    </row>
    <row r="43" spans="1:11" ht="30" x14ac:dyDescent="0.25">
      <c r="A43" s="42"/>
      <c r="B43" s="56"/>
      <c r="C43" s="50"/>
      <c r="D43" s="57">
        <v>14411</v>
      </c>
      <c r="E43" s="58" t="s">
        <v>48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61">
        <f t="shared" si="5"/>
        <v>0</v>
      </c>
    </row>
    <row r="44" spans="1:11" ht="30" x14ac:dyDescent="0.25">
      <c r="A44" s="42"/>
      <c r="B44" s="56"/>
      <c r="C44" s="50"/>
      <c r="D44" s="57">
        <v>14412</v>
      </c>
      <c r="E44" s="58" t="s">
        <v>49</v>
      </c>
      <c r="F44" s="23">
        <v>20985744</v>
      </c>
      <c r="G44" s="23">
        <v>0</v>
      </c>
      <c r="H44" s="23">
        <v>20985744</v>
      </c>
      <c r="I44" s="23">
        <v>15644732.109999999</v>
      </c>
      <c r="J44" s="23">
        <v>15644732.109999999</v>
      </c>
      <c r="K44" s="61">
        <f t="shared" si="5"/>
        <v>5341011.8900000006</v>
      </c>
    </row>
    <row r="45" spans="1:11" x14ac:dyDescent="0.25">
      <c r="A45" s="42"/>
      <c r="B45" s="43">
        <v>15000</v>
      </c>
      <c r="C45" s="44" t="s">
        <v>50</v>
      </c>
      <c r="D45" s="45"/>
      <c r="E45" s="46"/>
      <c r="F45" s="47">
        <v>205367946</v>
      </c>
      <c r="G45" s="47">
        <v>0</v>
      </c>
      <c r="H45" s="47">
        <v>205367946</v>
      </c>
      <c r="I45" s="47">
        <v>40773692.649999999</v>
      </c>
      <c r="J45" s="47">
        <v>40770427.189999998</v>
      </c>
      <c r="K45" s="48">
        <f t="shared" si="5"/>
        <v>164594253.34999999</v>
      </c>
    </row>
    <row r="46" spans="1:11" x14ac:dyDescent="0.25">
      <c r="A46" s="42"/>
      <c r="B46" s="50"/>
      <c r="C46" s="51">
        <v>15200</v>
      </c>
      <c r="D46" s="52" t="s">
        <v>51</v>
      </c>
      <c r="E46" s="53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5">
        <f t="shared" si="5"/>
        <v>0</v>
      </c>
    </row>
    <row r="47" spans="1:11" x14ac:dyDescent="0.25">
      <c r="A47" s="42"/>
      <c r="B47" s="56"/>
      <c r="C47" s="50"/>
      <c r="D47" s="57">
        <v>15201</v>
      </c>
      <c r="E47" s="58" t="s">
        <v>51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61">
        <f t="shared" si="5"/>
        <v>0</v>
      </c>
    </row>
    <row r="48" spans="1:11" x14ac:dyDescent="0.25">
      <c r="A48" s="42"/>
      <c r="B48" s="50"/>
      <c r="C48" s="51">
        <v>15300</v>
      </c>
      <c r="D48" s="52" t="s">
        <v>52</v>
      </c>
      <c r="E48" s="53"/>
      <c r="F48" s="54">
        <v>700000</v>
      </c>
      <c r="G48" s="54">
        <v>0</v>
      </c>
      <c r="H48" s="54">
        <v>700000</v>
      </c>
      <c r="I48" s="54">
        <v>146922.07999999999</v>
      </c>
      <c r="J48" s="54">
        <v>146922.07999999999</v>
      </c>
      <c r="K48" s="55">
        <f t="shared" si="5"/>
        <v>553077.92000000004</v>
      </c>
    </row>
    <row r="49" spans="1:11" ht="30" x14ac:dyDescent="0.25">
      <c r="A49" s="42"/>
      <c r="B49" s="56"/>
      <c r="C49" s="50"/>
      <c r="D49" s="57">
        <v>15302</v>
      </c>
      <c r="E49" s="58" t="s">
        <v>53</v>
      </c>
      <c r="F49" s="23">
        <v>700000</v>
      </c>
      <c r="G49" s="23">
        <v>0</v>
      </c>
      <c r="H49" s="23">
        <v>700000</v>
      </c>
      <c r="I49" s="23">
        <v>146922.07999999999</v>
      </c>
      <c r="J49" s="23">
        <v>146922.07999999999</v>
      </c>
      <c r="K49" s="61">
        <f t="shared" si="5"/>
        <v>553077.92000000004</v>
      </c>
    </row>
    <row r="50" spans="1:11" x14ac:dyDescent="0.25">
      <c r="A50" s="42"/>
      <c r="B50" s="50"/>
      <c r="C50" s="51">
        <v>15400</v>
      </c>
      <c r="D50" s="52" t="s">
        <v>54</v>
      </c>
      <c r="E50" s="53"/>
      <c r="F50" s="54">
        <v>198303726</v>
      </c>
      <c r="G50" s="54">
        <v>0</v>
      </c>
      <c r="H50" s="54">
        <v>198303726</v>
      </c>
      <c r="I50" s="54">
        <v>39968151.549999997</v>
      </c>
      <c r="J50" s="54">
        <v>39968151.549999997</v>
      </c>
      <c r="K50" s="55">
        <f t="shared" si="5"/>
        <v>158335574.44999999</v>
      </c>
    </row>
    <row r="51" spans="1:11" x14ac:dyDescent="0.25">
      <c r="A51" s="42"/>
      <c r="B51" s="56"/>
      <c r="C51" s="50"/>
      <c r="D51" s="57">
        <v>15401</v>
      </c>
      <c r="E51" s="58" t="s">
        <v>55</v>
      </c>
      <c r="F51" s="23">
        <v>41540682</v>
      </c>
      <c r="G51" s="23">
        <v>0</v>
      </c>
      <c r="H51" s="23">
        <v>41540682</v>
      </c>
      <c r="I51" s="23">
        <v>9467014.8699999992</v>
      </c>
      <c r="J51" s="23">
        <v>9467014.8699999992</v>
      </c>
      <c r="K51" s="61">
        <f t="shared" si="5"/>
        <v>32073667.130000003</v>
      </c>
    </row>
    <row r="52" spans="1:11" x14ac:dyDescent="0.25">
      <c r="A52" s="42"/>
      <c r="B52" s="56"/>
      <c r="C52" s="50"/>
      <c r="D52" s="57">
        <v>15402</v>
      </c>
      <c r="E52" s="58" t="s">
        <v>56</v>
      </c>
      <c r="F52" s="23">
        <v>22948373</v>
      </c>
      <c r="G52" s="23">
        <v>0</v>
      </c>
      <c r="H52" s="23">
        <v>22948373</v>
      </c>
      <c r="I52" s="23">
        <v>5188721.6399999997</v>
      </c>
      <c r="J52" s="23">
        <v>5188721.6399999997</v>
      </c>
      <c r="K52" s="61">
        <f t="shared" si="5"/>
        <v>17759651.359999999</v>
      </c>
    </row>
    <row r="53" spans="1:11" x14ac:dyDescent="0.25">
      <c r="A53" s="42"/>
      <c r="B53" s="56"/>
      <c r="C53" s="50"/>
      <c r="D53" s="57">
        <v>15403</v>
      </c>
      <c r="E53" s="58" t="s">
        <v>57</v>
      </c>
      <c r="F53" s="23">
        <v>85940917</v>
      </c>
      <c r="G53" s="23">
        <v>0</v>
      </c>
      <c r="H53" s="23">
        <v>85940917</v>
      </c>
      <c r="I53" s="23">
        <v>19851059.289999999</v>
      </c>
      <c r="J53" s="23">
        <v>19851059.289999999</v>
      </c>
      <c r="K53" s="61">
        <f t="shared" si="5"/>
        <v>66089857.710000001</v>
      </c>
    </row>
    <row r="54" spans="1:11" x14ac:dyDescent="0.25">
      <c r="A54" s="42"/>
      <c r="B54" s="56"/>
      <c r="C54" s="50"/>
      <c r="D54" s="57">
        <v>15404</v>
      </c>
      <c r="E54" s="58" t="s">
        <v>58</v>
      </c>
      <c r="F54" s="23">
        <v>19935649</v>
      </c>
      <c r="G54" s="23">
        <v>0</v>
      </c>
      <c r="H54" s="23">
        <v>19935649</v>
      </c>
      <c r="I54" s="23">
        <v>14167.38</v>
      </c>
      <c r="J54" s="23">
        <v>14167.38</v>
      </c>
      <c r="K54" s="61">
        <f t="shared" si="5"/>
        <v>19921481.620000001</v>
      </c>
    </row>
    <row r="55" spans="1:11" x14ac:dyDescent="0.25">
      <c r="A55" s="42"/>
      <c r="B55" s="56"/>
      <c r="C55" s="50"/>
      <c r="D55" s="57">
        <v>15405</v>
      </c>
      <c r="E55" s="58" t="s">
        <v>59</v>
      </c>
      <c r="F55" s="23">
        <v>6226016</v>
      </c>
      <c r="G55" s="23">
        <v>0</v>
      </c>
      <c r="H55" s="23">
        <v>6226016</v>
      </c>
      <c r="I55" s="23">
        <v>1602939.01</v>
      </c>
      <c r="J55" s="23">
        <v>1602939.01</v>
      </c>
      <c r="K55" s="61">
        <f t="shared" si="5"/>
        <v>4623076.99</v>
      </c>
    </row>
    <row r="56" spans="1:11" x14ac:dyDescent="0.25">
      <c r="A56" s="42"/>
      <c r="B56" s="56"/>
      <c r="C56" s="50"/>
      <c r="D56" s="57">
        <v>15406</v>
      </c>
      <c r="E56" s="58" t="s">
        <v>60</v>
      </c>
      <c r="F56" s="23">
        <v>16152846</v>
      </c>
      <c r="G56" s="23">
        <v>0</v>
      </c>
      <c r="H56" s="23">
        <v>16152846</v>
      </c>
      <c r="I56" s="23">
        <v>3745732.41</v>
      </c>
      <c r="J56" s="23">
        <v>3745732.41</v>
      </c>
      <c r="K56" s="61">
        <f t="shared" si="5"/>
        <v>12407113.59</v>
      </c>
    </row>
    <row r="57" spans="1:11" x14ac:dyDescent="0.25">
      <c r="A57" s="42"/>
      <c r="B57" s="56"/>
      <c r="C57" s="50"/>
      <c r="D57" s="57">
        <v>15412</v>
      </c>
      <c r="E57" s="58" t="s">
        <v>61</v>
      </c>
      <c r="F57" s="23">
        <v>5559243</v>
      </c>
      <c r="G57" s="23">
        <v>0</v>
      </c>
      <c r="H57" s="23">
        <v>5559243</v>
      </c>
      <c r="I57" s="23">
        <v>98516.95</v>
      </c>
      <c r="J57" s="23">
        <v>98516.95</v>
      </c>
      <c r="K57" s="61">
        <f t="shared" si="5"/>
        <v>5460726.0499999998</v>
      </c>
    </row>
    <row r="58" spans="1:11" x14ac:dyDescent="0.25">
      <c r="A58" s="42"/>
      <c r="B58" s="50"/>
      <c r="C58" s="51">
        <v>15500</v>
      </c>
      <c r="D58" s="52" t="s">
        <v>62</v>
      </c>
      <c r="E58" s="53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5">
        <f t="shared" si="5"/>
        <v>0</v>
      </c>
    </row>
    <row r="59" spans="1:11" x14ac:dyDescent="0.25">
      <c r="A59" s="42"/>
      <c r="B59" s="56"/>
      <c r="C59" s="50"/>
      <c r="D59" s="57">
        <v>15501</v>
      </c>
      <c r="E59" s="58" t="s">
        <v>63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61">
        <f t="shared" si="5"/>
        <v>0</v>
      </c>
    </row>
    <row r="60" spans="1:11" x14ac:dyDescent="0.25">
      <c r="A60" s="42"/>
      <c r="B60" s="50"/>
      <c r="C60" s="51">
        <v>15900</v>
      </c>
      <c r="D60" s="52" t="s">
        <v>50</v>
      </c>
      <c r="E60" s="53"/>
      <c r="F60" s="54">
        <v>6364220</v>
      </c>
      <c r="G60" s="54">
        <v>0</v>
      </c>
      <c r="H60" s="54">
        <v>6364220</v>
      </c>
      <c r="I60" s="54">
        <v>658619.02</v>
      </c>
      <c r="J60" s="54">
        <v>655353.56000000006</v>
      </c>
      <c r="K60" s="55">
        <f t="shared" si="5"/>
        <v>5705600.9800000004</v>
      </c>
    </row>
    <row r="61" spans="1:11" x14ac:dyDescent="0.25">
      <c r="A61" s="42"/>
      <c r="B61" s="56"/>
      <c r="C61" s="50"/>
      <c r="D61" s="62">
        <v>15901</v>
      </c>
      <c r="E61" s="63" t="s">
        <v>64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61">
        <f t="shared" si="5"/>
        <v>0</v>
      </c>
    </row>
    <row r="62" spans="1:11" ht="30" x14ac:dyDescent="0.25">
      <c r="A62" s="42"/>
      <c r="B62" s="56"/>
      <c r="C62" s="50"/>
      <c r="D62" s="57">
        <v>15913</v>
      </c>
      <c r="E62" s="58" t="s">
        <v>65</v>
      </c>
      <c r="F62" s="23">
        <v>6364220</v>
      </c>
      <c r="G62" s="23">
        <v>0</v>
      </c>
      <c r="H62" s="23">
        <v>6364220</v>
      </c>
      <c r="I62" s="23">
        <v>658619.02</v>
      </c>
      <c r="J62" s="23">
        <v>655353.56000000006</v>
      </c>
      <c r="K62" s="61">
        <f t="shared" si="5"/>
        <v>5705600.9800000004</v>
      </c>
    </row>
    <row r="63" spans="1:11" x14ac:dyDescent="0.25">
      <c r="A63" s="42"/>
      <c r="B63" s="56"/>
      <c r="C63" s="50"/>
      <c r="D63" s="57">
        <v>15914</v>
      </c>
      <c r="E63" s="58" t="s">
        <v>66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61">
        <f t="shared" si="5"/>
        <v>0</v>
      </c>
    </row>
    <row r="64" spans="1:11" x14ac:dyDescent="0.25">
      <c r="A64" s="42"/>
      <c r="B64" s="43">
        <v>16000</v>
      </c>
      <c r="C64" s="44" t="s">
        <v>67</v>
      </c>
      <c r="D64" s="45"/>
      <c r="E64" s="46"/>
      <c r="F64" s="47">
        <v>12549802</v>
      </c>
      <c r="G64" s="47">
        <v>0</v>
      </c>
      <c r="H64" s="47">
        <v>12549802</v>
      </c>
      <c r="I64" s="47">
        <v>0</v>
      </c>
      <c r="J64" s="47">
        <v>0</v>
      </c>
      <c r="K64" s="48">
        <f t="shared" si="5"/>
        <v>12549802</v>
      </c>
    </row>
    <row r="65" spans="1:11" x14ac:dyDescent="0.25">
      <c r="A65" s="42"/>
      <c r="B65" s="50"/>
      <c r="C65" s="51">
        <v>16100</v>
      </c>
      <c r="D65" s="52" t="s">
        <v>68</v>
      </c>
      <c r="E65" s="53"/>
      <c r="F65" s="54">
        <v>12549802</v>
      </c>
      <c r="G65" s="54">
        <v>0</v>
      </c>
      <c r="H65" s="54">
        <v>12549802</v>
      </c>
      <c r="I65" s="54">
        <v>0</v>
      </c>
      <c r="J65" s="54">
        <v>0</v>
      </c>
      <c r="K65" s="55">
        <f t="shared" si="5"/>
        <v>12549802</v>
      </c>
    </row>
    <row r="66" spans="1:11" ht="30" x14ac:dyDescent="0.25">
      <c r="A66" s="42"/>
      <c r="B66" s="56"/>
      <c r="C66" s="50"/>
      <c r="D66" s="57">
        <v>16101</v>
      </c>
      <c r="E66" s="58" t="s">
        <v>69</v>
      </c>
      <c r="F66" s="23">
        <v>12549802</v>
      </c>
      <c r="G66" s="23">
        <v>0</v>
      </c>
      <c r="H66" s="23">
        <v>12549802</v>
      </c>
      <c r="I66" s="23">
        <v>0</v>
      </c>
      <c r="J66" s="23">
        <v>0</v>
      </c>
      <c r="K66" s="61">
        <f t="shared" si="5"/>
        <v>12549802</v>
      </c>
    </row>
    <row r="67" spans="1:11" x14ac:dyDescent="0.25">
      <c r="A67" s="42"/>
      <c r="B67" s="43">
        <v>17000</v>
      </c>
      <c r="C67" s="44" t="s">
        <v>70</v>
      </c>
      <c r="D67" s="45"/>
      <c r="E67" s="46"/>
      <c r="F67" s="47">
        <v>36421089</v>
      </c>
      <c r="G67" s="47">
        <v>0</v>
      </c>
      <c r="H67" s="47">
        <v>36421089</v>
      </c>
      <c r="I67" s="47">
        <v>6729635.2599999998</v>
      </c>
      <c r="J67" s="47">
        <v>6729635.2599999998</v>
      </c>
      <c r="K67" s="48">
        <f t="shared" si="5"/>
        <v>29691453.740000002</v>
      </c>
    </row>
    <row r="68" spans="1:11" x14ac:dyDescent="0.25">
      <c r="A68" s="42"/>
      <c r="B68" s="50"/>
      <c r="C68" s="51">
        <v>17100</v>
      </c>
      <c r="D68" s="52" t="s">
        <v>71</v>
      </c>
      <c r="E68" s="53"/>
      <c r="F68" s="54">
        <v>36421089</v>
      </c>
      <c r="G68" s="54">
        <v>0</v>
      </c>
      <c r="H68" s="54">
        <v>36421089</v>
      </c>
      <c r="I68" s="54">
        <v>6729635.2599999998</v>
      </c>
      <c r="J68" s="54">
        <v>6729635.2599999998</v>
      </c>
      <c r="K68" s="55">
        <f t="shared" si="5"/>
        <v>29691453.740000002</v>
      </c>
    </row>
    <row r="69" spans="1:11" x14ac:dyDescent="0.25">
      <c r="A69" s="42"/>
      <c r="B69" s="56"/>
      <c r="C69" s="50"/>
      <c r="D69" s="57">
        <v>17101</v>
      </c>
      <c r="E69" s="58" t="s">
        <v>72</v>
      </c>
      <c r="F69" s="23">
        <v>36421089</v>
      </c>
      <c r="G69" s="23">
        <v>0</v>
      </c>
      <c r="H69" s="23">
        <v>36421089</v>
      </c>
      <c r="I69" s="23">
        <v>6729635.2599999998</v>
      </c>
      <c r="J69" s="23">
        <v>6729635.2599999998</v>
      </c>
      <c r="K69" s="61">
        <f t="shared" si="5"/>
        <v>29691453.740000002</v>
      </c>
    </row>
    <row r="70" spans="1:11" x14ac:dyDescent="0.25">
      <c r="A70" s="42"/>
      <c r="B70" s="56"/>
      <c r="C70" s="50"/>
      <c r="D70" s="57"/>
      <c r="E70" s="58"/>
      <c r="F70" s="23"/>
      <c r="G70" s="23"/>
      <c r="H70" s="23"/>
      <c r="I70" s="23"/>
      <c r="J70" s="23"/>
      <c r="K70" s="61"/>
    </row>
    <row r="71" spans="1:11" x14ac:dyDescent="0.25">
      <c r="A71" s="36">
        <v>20000</v>
      </c>
      <c r="B71" s="37" t="s">
        <v>73</v>
      </c>
      <c r="C71" s="38"/>
      <c r="D71" s="38"/>
      <c r="E71" s="39"/>
      <c r="F71" s="23">
        <v>39908399.170000002</v>
      </c>
      <c r="G71" s="23">
        <v>0</v>
      </c>
      <c r="H71" s="23">
        <v>39908399.170000002</v>
      </c>
      <c r="I71" s="23">
        <v>4479106.8099999996</v>
      </c>
      <c r="J71" s="23">
        <v>4390005.8899999997</v>
      </c>
      <c r="K71" s="61">
        <f t="shared" si="5"/>
        <v>35429292.359999999</v>
      </c>
    </row>
    <row r="72" spans="1:11" x14ac:dyDescent="0.25">
      <c r="A72" s="42"/>
      <c r="B72" s="43">
        <v>21000</v>
      </c>
      <c r="C72" s="44" t="s">
        <v>74</v>
      </c>
      <c r="D72" s="45"/>
      <c r="E72" s="46"/>
      <c r="F72" s="47">
        <v>17506064.239999998</v>
      </c>
      <c r="G72" s="47">
        <v>0</v>
      </c>
      <c r="H72" s="47">
        <v>17506064.239999998</v>
      </c>
      <c r="I72" s="47">
        <v>1399554.27</v>
      </c>
      <c r="J72" s="47">
        <v>1399554.27</v>
      </c>
      <c r="K72" s="48">
        <f t="shared" si="5"/>
        <v>16106509.969999999</v>
      </c>
    </row>
    <row r="73" spans="1:11" x14ac:dyDescent="0.25">
      <c r="A73" s="42"/>
      <c r="B73" s="50"/>
      <c r="C73" s="51">
        <v>21100</v>
      </c>
      <c r="D73" s="52" t="s">
        <v>75</v>
      </c>
      <c r="E73" s="53"/>
      <c r="F73" s="54">
        <v>9437044.5999999996</v>
      </c>
      <c r="G73" s="54">
        <v>0</v>
      </c>
      <c r="H73" s="54">
        <v>9437044.5999999996</v>
      </c>
      <c r="I73" s="54">
        <v>798830.04</v>
      </c>
      <c r="J73" s="54">
        <v>798830.04</v>
      </c>
      <c r="K73" s="55">
        <f t="shared" si="5"/>
        <v>8638214.5599999987</v>
      </c>
    </row>
    <row r="74" spans="1:11" x14ac:dyDescent="0.25">
      <c r="A74" s="42"/>
      <c r="B74" s="56"/>
      <c r="C74" s="50"/>
      <c r="D74" s="57">
        <v>21101</v>
      </c>
      <c r="E74" s="58" t="s">
        <v>76</v>
      </c>
      <c r="F74" s="23">
        <v>8993527.5999999996</v>
      </c>
      <c r="G74" s="23">
        <v>0</v>
      </c>
      <c r="H74" s="23">
        <v>8993527.5999999996</v>
      </c>
      <c r="I74" s="23">
        <v>757723.77</v>
      </c>
      <c r="J74" s="23">
        <v>757723.77</v>
      </c>
      <c r="K74" s="61">
        <f t="shared" si="5"/>
        <v>8235803.8300000001</v>
      </c>
    </row>
    <row r="75" spans="1:11" x14ac:dyDescent="0.25">
      <c r="A75" s="42"/>
      <c r="B75" s="56"/>
      <c r="C75" s="50"/>
      <c r="D75" s="57">
        <v>21102</v>
      </c>
      <c r="E75" s="58" t="s">
        <v>77</v>
      </c>
      <c r="F75" s="23">
        <v>443517</v>
      </c>
      <c r="G75" s="23">
        <v>0</v>
      </c>
      <c r="H75" s="23">
        <v>443517</v>
      </c>
      <c r="I75" s="23">
        <v>41106.270000000004</v>
      </c>
      <c r="J75" s="23">
        <v>41106.270000000004</v>
      </c>
      <c r="K75" s="61">
        <f t="shared" si="5"/>
        <v>402410.73</v>
      </c>
    </row>
    <row r="76" spans="1:11" x14ac:dyDescent="0.25">
      <c r="A76" s="42"/>
      <c r="B76" s="56"/>
      <c r="C76" s="50"/>
      <c r="D76" s="64">
        <v>21103</v>
      </c>
      <c r="E76" s="65" t="s">
        <v>78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61">
        <f t="shared" si="5"/>
        <v>0</v>
      </c>
    </row>
    <row r="77" spans="1:11" x14ac:dyDescent="0.25">
      <c r="A77" s="42"/>
      <c r="B77" s="50"/>
      <c r="C77" s="51">
        <v>21200</v>
      </c>
      <c r="D77" s="52" t="s">
        <v>79</v>
      </c>
      <c r="E77" s="53"/>
      <c r="F77" s="54">
        <v>1221996</v>
      </c>
      <c r="G77" s="54">
        <v>0</v>
      </c>
      <c r="H77" s="54">
        <v>1221996</v>
      </c>
      <c r="I77" s="54">
        <v>78813.240000000005</v>
      </c>
      <c r="J77" s="54">
        <v>78813.240000000005</v>
      </c>
      <c r="K77" s="55">
        <f t="shared" si="5"/>
        <v>1143182.76</v>
      </c>
    </row>
    <row r="78" spans="1:11" ht="30" x14ac:dyDescent="0.25">
      <c r="A78" s="42"/>
      <c r="B78" s="56"/>
      <c r="C78" s="50"/>
      <c r="D78" s="57">
        <v>21201</v>
      </c>
      <c r="E78" s="58" t="s">
        <v>79</v>
      </c>
      <c r="F78" s="23">
        <v>1221996</v>
      </c>
      <c r="G78" s="23">
        <v>0</v>
      </c>
      <c r="H78" s="23">
        <v>1221996</v>
      </c>
      <c r="I78" s="23">
        <v>78813.240000000005</v>
      </c>
      <c r="J78" s="23">
        <v>78813.240000000005</v>
      </c>
      <c r="K78" s="61">
        <f t="shared" si="5"/>
        <v>1143182.76</v>
      </c>
    </row>
    <row r="79" spans="1:11" x14ac:dyDescent="0.25">
      <c r="A79" s="42"/>
      <c r="B79" s="50"/>
      <c r="C79" s="51">
        <v>21400</v>
      </c>
      <c r="D79" s="52" t="s">
        <v>80</v>
      </c>
      <c r="E79" s="53"/>
      <c r="F79" s="54">
        <v>2980991.6</v>
      </c>
      <c r="G79" s="54">
        <v>0</v>
      </c>
      <c r="H79" s="54">
        <v>2980991.6</v>
      </c>
      <c r="I79" s="54">
        <v>42732.07</v>
      </c>
      <c r="J79" s="54">
        <v>42732.07</v>
      </c>
      <c r="K79" s="55">
        <f t="shared" si="5"/>
        <v>2938259.5300000003</v>
      </c>
    </row>
    <row r="80" spans="1:11" ht="45" x14ac:dyDescent="0.25">
      <c r="A80" s="42"/>
      <c r="B80" s="56"/>
      <c r="C80" s="50"/>
      <c r="D80" s="57">
        <v>21401</v>
      </c>
      <c r="E80" s="58" t="s">
        <v>81</v>
      </c>
      <c r="F80" s="23">
        <v>2980991.6</v>
      </c>
      <c r="G80" s="23">
        <v>0</v>
      </c>
      <c r="H80" s="23">
        <v>2980991.6</v>
      </c>
      <c r="I80" s="23">
        <v>42732.07</v>
      </c>
      <c r="J80" s="23">
        <v>42732.07</v>
      </c>
      <c r="K80" s="61">
        <f t="shared" si="5"/>
        <v>2938259.5300000003</v>
      </c>
    </row>
    <row r="81" spans="1:11" x14ac:dyDescent="0.25">
      <c r="A81" s="42"/>
      <c r="B81" s="50"/>
      <c r="C81" s="51">
        <v>21500</v>
      </c>
      <c r="D81" s="52" t="s">
        <v>82</v>
      </c>
      <c r="E81" s="53"/>
      <c r="F81" s="54">
        <v>962800</v>
      </c>
      <c r="G81" s="54">
        <v>0</v>
      </c>
      <c r="H81" s="54">
        <v>962800</v>
      </c>
      <c r="I81" s="54">
        <v>247902.98</v>
      </c>
      <c r="J81" s="54">
        <v>247902.98</v>
      </c>
      <c r="K81" s="55">
        <f t="shared" ref="K81:K146" si="7">H81-I81</f>
        <v>714897.02</v>
      </c>
    </row>
    <row r="82" spans="1:11" x14ac:dyDescent="0.25">
      <c r="A82" s="42"/>
      <c r="B82" s="56"/>
      <c r="C82" s="50"/>
      <c r="D82" s="57">
        <v>21501</v>
      </c>
      <c r="E82" s="58" t="s">
        <v>83</v>
      </c>
      <c r="F82" s="23">
        <v>962800</v>
      </c>
      <c r="G82" s="23">
        <v>0</v>
      </c>
      <c r="H82" s="23">
        <v>962800</v>
      </c>
      <c r="I82" s="23">
        <v>247902.98</v>
      </c>
      <c r="J82" s="23">
        <v>247902.98</v>
      </c>
      <c r="K82" s="61">
        <f t="shared" si="7"/>
        <v>714897.02</v>
      </c>
    </row>
    <row r="83" spans="1:11" x14ac:dyDescent="0.25">
      <c r="A83" s="42"/>
      <c r="B83" s="50"/>
      <c r="C83" s="51">
        <v>21600</v>
      </c>
      <c r="D83" s="52" t="s">
        <v>84</v>
      </c>
      <c r="E83" s="53"/>
      <c r="F83" s="54">
        <v>2824400.04</v>
      </c>
      <c r="G83" s="54">
        <v>0</v>
      </c>
      <c r="H83" s="54">
        <v>2824400.04</v>
      </c>
      <c r="I83" s="54">
        <v>213586.42</v>
      </c>
      <c r="J83" s="54">
        <v>213586.42</v>
      </c>
      <c r="K83" s="55">
        <f t="shared" si="7"/>
        <v>2610813.62</v>
      </c>
    </row>
    <row r="84" spans="1:11" x14ac:dyDescent="0.25">
      <c r="A84" s="42"/>
      <c r="B84" s="56"/>
      <c r="C84" s="50"/>
      <c r="D84" s="57">
        <v>21601</v>
      </c>
      <c r="E84" s="58" t="s">
        <v>84</v>
      </c>
      <c r="F84" s="23">
        <v>2824400.04</v>
      </c>
      <c r="G84" s="23">
        <v>0</v>
      </c>
      <c r="H84" s="23">
        <v>2824400.04</v>
      </c>
      <c r="I84" s="23">
        <v>213586.42</v>
      </c>
      <c r="J84" s="23">
        <v>213586.42</v>
      </c>
      <c r="K84" s="61">
        <f t="shared" si="7"/>
        <v>2610813.62</v>
      </c>
    </row>
    <row r="85" spans="1:11" x14ac:dyDescent="0.25">
      <c r="A85" s="42"/>
      <c r="B85" s="50"/>
      <c r="C85" s="51">
        <v>21700</v>
      </c>
      <c r="D85" s="52" t="s">
        <v>85</v>
      </c>
      <c r="E85" s="53"/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5">
        <f t="shared" si="7"/>
        <v>0</v>
      </c>
    </row>
    <row r="86" spans="1:11" x14ac:dyDescent="0.25">
      <c r="A86" s="42"/>
      <c r="B86" s="56"/>
      <c r="C86" s="50"/>
      <c r="D86" s="64">
        <v>21701</v>
      </c>
      <c r="E86" s="65" t="s">
        <v>86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61">
        <f t="shared" si="7"/>
        <v>0</v>
      </c>
    </row>
    <row r="87" spans="1:11" x14ac:dyDescent="0.25">
      <c r="A87" s="42"/>
      <c r="B87" s="50"/>
      <c r="C87" s="51">
        <v>21800</v>
      </c>
      <c r="D87" s="52" t="s">
        <v>87</v>
      </c>
      <c r="E87" s="53"/>
      <c r="F87" s="54">
        <v>78832</v>
      </c>
      <c r="G87" s="54">
        <v>0</v>
      </c>
      <c r="H87" s="54">
        <v>78832</v>
      </c>
      <c r="I87" s="54">
        <v>17689.52</v>
      </c>
      <c r="J87" s="54">
        <v>17689.52</v>
      </c>
      <c r="K87" s="55">
        <f t="shared" si="7"/>
        <v>61142.479999999996</v>
      </c>
    </row>
    <row r="88" spans="1:11" x14ac:dyDescent="0.25">
      <c r="A88" s="42"/>
      <c r="B88" s="56"/>
      <c r="C88" s="50"/>
      <c r="D88" s="57">
        <v>21801</v>
      </c>
      <c r="E88" s="58" t="s">
        <v>88</v>
      </c>
      <c r="F88" s="23">
        <v>78832</v>
      </c>
      <c r="G88" s="23">
        <v>0</v>
      </c>
      <c r="H88" s="23">
        <v>78832</v>
      </c>
      <c r="I88" s="23">
        <v>17689.52</v>
      </c>
      <c r="J88" s="23">
        <v>17689.52</v>
      </c>
      <c r="K88" s="61">
        <f t="shared" si="7"/>
        <v>61142.479999999996</v>
      </c>
    </row>
    <row r="89" spans="1:11" x14ac:dyDescent="0.25">
      <c r="A89" s="42"/>
      <c r="B89" s="43">
        <v>22000</v>
      </c>
      <c r="C89" s="44" t="s">
        <v>89</v>
      </c>
      <c r="D89" s="45"/>
      <c r="E89" s="46"/>
      <c r="F89" s="47">
        <v>816681.56</v>
      </c>
      <c r="G89" s="47">
        <v>0</v>
      </c>
      <c r="H89" s="47">
        <v>816681.56</v>
      </c>
      <c r="I89" s="47">
        <v>94296.260000000009</v>
      </c>
      <c r="J89" s="47">
        <v>85144.66</v>
      </c>
      <c r="K89" s="47">
        <f t="shared" ref="K89" si="8">SUM(K90,K94,K96)</f>
        <v>722385.3</v>
      </c>
    </row>
    <row r="90" spans="1:11" x14ac:dyDescent="0.25">
      <c r="A90" s="42"/>
      <c r="B90" s="50"/>
      <c r="C90" s="51">
        <v>22100</v>
      </c>
      <c r="D90" s="52" t="s">
        <v>90</v>
      </c>
      <c r="E90" s="53"/>
      <c r="F90" s="54">
        <v>722145.56</v>
      </c>
      <c r="G90" s="54">
        <v>0</v>
      </c>
      <c r="H90" s="54">
        <v>722145.56</v>
      </c>
      <c r="I90" s="54">
        <v>89418.760000000009</v>
      </c>
      <c r="J90" s="54">
        <v>80267.16</v>
      </c>
      <c r="K90" s="55">
        <f t="shared" si="7"/>
        <v>632726.80000000005</v>
      </c>
    </row>
    <row r="91" spans="1:11" x14ac:dyDescent="0.25">
      <c r="A91" s="42"/>
      <c r="B91" s="56"/>
      <c r="C91" s="50"/>
      <c r="D91" s="57">
        <v>22104</v>
      </c>
      <c r="E91" s="58" t="s">
        <v>91</v>
      </c>
      <c r="F91" s="23">
        <v>85000</v>
      </c>
      <c r="G91" s="23">
        <v>0</v>
      </c>
      <c r="H91" s="23">
        <v>85000</v>
      </c>
      <c r="I91" s="23">
        <v>1624.04</v>
      </c>
      <c r="J91" s="23">
        <v>1624.04</v>
      </c>
      <c r="K91" s="61">
        <f t="shared" si="7"/>
        <v>83375.960000000006</v>
      </c>
    </row>
    <row r="92" spans="1:11" x14ac:dyDescent="0.25">
      <c r="A92" s="42"/>
      <c r="B92" s="56"/>
      <c r="C92" s="50"/>
      <c r="D92" s="57">
        <v>22105</v>
      </c>
      <c r="E92" s="58" t="s">
        <v>92</v>
      </c>
      <c r="F92" s="23">
        <v>462207.02</v>
      </c>
      <c r="G92" s="23">
        <v>0</v>
      </c>
      <c r="H92" s="23">
        <v>462207.02</v>
      </c>
      <c r="I92" s="23">
        <v>56541.4</v>
      </c>
      <c r="J92" s="23">
        <v>47389.8</v>
      </c>
      <c r="K92" s="61">
        <f t="shared" si="7"/>
        <v>405665.62</v>
      </c>
    </row>
    <row r="93" spans="1:11" x14ac:dyDescent="0.25">
      <c r="A93" s="42"/>
      <c r="B93" s="56"/>
      <c r="C93" s="50"/>
      <c r="D93" s="57">
        <v>22106</v>
      </c>
      <c r="E93" s="58" t="s">
        <v>93</v>
      </c>
      <c r="F93" s="23">
        <v>174938.54</v>
      </c>
      <c r="G93" s="23">
        <v>0</v>
      </c>
      <c r="H93" s="23">
        <v>174938.54</v>
      </c>
      <c r="I93" s="23">
        <v>31253.32</v>
      </c>
      <c r="J93" s="23">
        <v>31253.32</v>
      </c>
      <c r="K93" s="61">
        <f t="shared" si="7"/>
        <v>143685.22</v>
      </c>
    </row>
    <row r="94" spans="1:11" x14ac:dyDescent="0.25">
      <c r="A94" s="42"/>
      <c r="B94" s="50"/>
      <c r="C94" s="51">
        <v>22300</v>
      </c>
      <c r="D94" s="52" t="s">
        <v>94</v>
      </c>
      <c r="E94" s="53"/>
      <c r="F94" s="54">
        <v>90000</v>
      </c>
      <c r="G94" s="54">
        <v>0</v>
      </c>
      <c r="H94" s="54">
        <v>90000</v>
      </c>
      <c r="I94" s="54">
        <v>4877.5</v>
      </c>
      <c r="J94" s="54">
        <v>4877.5</v>
      </c>
      <c r="K94" s="55">
        <f t="shared" si="7"/>
        <v>85122.5</v>
      </c>
    </row>
    <row r="95" spans="1:11" ht="30" x14ac:dyDescent="0.25">
      <c r="A95" s="42"/>
      <c r="B95" s="56"/>
      <c r="C95" s="66"/>
      <c r="D95" s="67">
        <v>22301</v>
      </c>
      <c r="E95" s="65" t="s">
        <v>94</v>
      </c>
      <c r="F95" s="23">
        <v>90000</v>
      </c>
      <c r="G95" s="23">
        <v>0</v>
      </c>
      <c r="H95" s="23">
        <v>90000</v>
      </c>
      <c r="I95" s="23">
        <v>4877.5</v>
      </c>
      <c r="J95" s="23">
        <v>4877.5</v>
      </c>
      <c r="K95" s="61">
        <f t="shared" si="7"/>
        <v>85122.5</v>
      </c>
    </row>
    <row r="96" spans="1:11" x14ac:dyDescent="0.25">
      <c r="A96" s="42"/>
      <c r="B96" s="50"/>
      <c r="C96" s="51">
        <v>23200</v>
      </c>
      <c r="D96" s="52"/>
      <c r="E96" s="53"/>
      <c r="F96" s="54">
        <v>4536</v>
      </c>
      <c r="G96" s="54">
        <v>0</v>
      </c>
      <c r="H96" s="54">
        <v>4536</v>
      </c>
      <c r="I96" s="54">
        <v>0</v>
      </c>
      <c r="J96" s="54">
        <v>0</v>
      </c>
      <c r="K96" s="54">
        <f t="shared" ref="K96" si="9">SUM(K97)</f>
        <v>4536</v>
      </c>
    </row>
    <row r="97" spans="1:11" ht="30" x14ac:dyDescent="0.25">
      <c r="A97" s="42"/>
      <c r="B97" s="56"/>
      <c r="C97" s="66"/>
      <c r="D97" s="64">
        <v>23201</v>
      </c>
      <c r="E97" s="65" t="s">
        <v>95</v>
      </c>
      <c r="F97" s="23">
        <v>4536</v>
      </c>
      <c r="G97" s="23">
        <v>0</v>
      </c>
      <c r="H97" s="23">
        <v>4536</v>
      </c>
      <c r="I97" s="23">
        <v>0</v>
      </c>
      <c r="J97" s="23">
        <v>0</v>
      </c>
      <c r="K97" s="61">
        <f t="shared" ref="K97" si="10">H97-I97</f>
        <v>4536</v>
      </c>
    </row>
    <row r="98" spans="1:11" x14ac:dyDescent="0.25">
      <c r="A98" s="42"/>
      <c r="B98" s="43">
        <v>24000</v>
      </c>
      <c r="C98" s="44" t="s">
        <v>96</v>
      </c>
      <c r="D98" s="45"/>
      <c r="E98" s="46"/>
      <c r="F98" s="47">
        <v>3085318.04</v>
      </c>
      <c r="G98" s="47">
        <v>0</v>
      </c>
      <c r="H98" s="47">
        <v>3085318.04</v>
      </c>
      <c r="I98" s="47">
        <v>461803.75</v>
      </c>
      <c r="J98" s="47">
        <v>445927.75</v>
      </c>
      <c r="K98" s="47">
        <f t="shared" ref="K98" si="11">SUM(K99,K101,K103,K105,K107,K109,K111,K113)</f>
        <v>2623514.29</v>
      </c>
    </row>
    <row r="99" spans="1:11" x14ac:dyDescent="0.25">
      <c r="A99" s="42"/>
      <c r="B99" s="50"/>
      <c r="C99" s="51">
        <v>24200</v>
      </c>
      <c r="D99" s="52" t="s">
        <v>97</v>
      </c>
      <c r="E99" s="53"/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5">
        <f t="shared" si="7"/>
        <v>0</v>
      </c>
    </row>
    <row r="100" spans="1:11" x14ac:dyDescent="0.25">
      <c r="A100" s="42"/>
      <c r="B100" s="56"/>
      <c r="C100" s="50"/>
      <c r="D100" s="57">
        <v>24201</v>
      </c>
      <c r="E100" s="58" t="s">
        <v>97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61">
        <f t="shared" si="7"/>
        <v>0</v>
      </c>
    </row>
    <row r="101" spans="1:11" x14ac:dyDescent="0.25">
      <c r="A101" s="42"/>
      <c r="B101" s="50"/>
      <c r="C101" s="51">
        <v>24300</v>
      </c>
      <c r="D101" s="52" t="s">
        <v>98</v>
      </c>
      <c r="E101" s="53"/>
      <c r="F101" s="54">
        <v>196114</v>
      </c>
      <c r="G101" s="54">
        <v>0</v>
      </c>
      <c r="H101" s="54">
        <v>196114</v>
      </c>
      <c r="I101" s="54">
        <v>21898.6</v>
      </c>
      <c r="J101" s="54">
        <v>21898.6</v>
      </c>
      <c r="K101" s="54">
        <f t="shared" ref="K101" si="12">SUM(K102)</f>
        <v>174215.4</v>
      </c>
    </row>
    <row r="102" spans="1:11" x14ac:dyDescent="0.25">
      <c r="A102" s="42"/>
      <c r="B102" s="56"/>
      <c r="C102" s="50"/>
      <c r="D102" s="57">
        <v>24301</v>
      </c>
      <c r="E102" s="58" t="s">
        <v>98</v>
      </c>
      <c r="F102" s="23">
        <v>196114</v>
      </c>
      <c r="G102" s="23">
        <v>0</v>
      </c>
      <c r="H102" s="23">
        <v>196114</v>
      </c>
      <c r="I102" s="23">
        <v>21898.6</v>
      </c>
      <c r="J102" s="23">
        <v>21898.6</v>
      </c>
      <c r="K102" s="61">
        <f t="shared" si="7"/>
        <v>174215.4</v>
      </c>
    </row>
    <row r="103" spans="1:11" x14ac:dyDescent="0.25">
      <c r="A103" s="42"/>
      <c r="B103" s="50"/>
      <c r="C103" s="51">
        <v>24400</v>
      </c>
      <c r="D103" s="52" t="s">
        <v>99</v>
      </c>
      <c r="E103" s="53"/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5">
        <f t="shared" si="7"/>
        <v>0</v>
      </c>
    </row>
    <row r="104" spans="1:11" x14ac:dyDescent="0.25">
      <c r="A104" s="42"/>
      <c r="B104" s="56"/>
      <c r="C104" s="50"/>
      <c r="D104" s="57">
        <v>24401</v>
      </c>
      <c r="E104" s="58" t="s">
        <v>99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61">
        <f t="shared" si="7"/>
        <v>0</v>
      </c>
    </row>
    <row r="105" spans="1:11" x14ac:dyDescent="0.25">
      <c r="A105" s="42"/>
      <c r="B105" s="50"/>
      <c r="C105" s="51">
        <v>24500</v>
      </c>
      <c r="D105" s="52" t="s">
        <v>100</v>
      </c>
      <c r="E105" s="53"/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5">
        <f t="shared" si="7"/>
        <v>0</v>
      </c>
    </row>
    <row r="106" spans="1:11" x14ac:dyDescent="0.25">
      <c r="A106" s="42"/>
      <c r="B106" s="56"/>
      <c r="C106" s="50"/>
      <c r="D106" s="57">
        <v>24501</v>
      </c>
      <c r="E106" s="58" t="s">
        <v>100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61">
        <f t="shared" si="7"/>
        <v>0</v>
      </c>
    </row>
    <row r="107" spans="1:11" x14ac:dyDescent="0.25">
      <c r="A107" s="42"/>
      <c r="B107" s="50"/>
      <c r="C107" s="51">
        <v>24600</v>
      </c>
      <c r="D107" s="52" t="s">
        <v>101</v>
      </c>
      <c r="E107" s="53"/>
      <c r="F107" s="54">
        <v>1050384.04</v>
      </c>
      <c r="G107" s="54">
        <v>0</v>
      </c>
      <c r="H107" s="54">
        <v>1050384.04</v>
      </c>
      <c r="I107" s="54">
        <v>160536.29999999999</v>
      </c>
      <c r="J107" s="54">
        <v>160536.29999999999</v>
      </c>
      <c r="K107" s="55">
        <f t="shared" si="7"/>
        <v>889847.74</v>
      </c>
    </row>
    <row r="108" spans="1:11" x14ac:dyDescent="0.25">
      <c r="A108" s="42"/>
      <c r="B108" s="56"/>
      <c r="C108" s="50"/>
      <c r="D108" s="57">
        <v>24601</v>
      </c>
      <c r="E108" s="58" t="s">
        <v>102</v>
      </c>
      <c r="F108" s="23">
        <v>1050384.04</v>
      </c>
      <c r="G108" s="23">
        <v>0</v>
      </c>
      <c r="H108" s="23">
        <v>1050384.04</v>
      </c>
      <c r="I108" s="23">
        <v>160536.29999999999</v>
      </c>
      <c r="J108" s="23">
        <v>160536.29999999999</v>
      </c>
      <c r="K108" s="61">
        <f t="shared" si="7"/>
        <v>889847.74</v>
      </c>
    </row>
    <row r="109" spans="1:11" x14ac:dyDescent="0.25">
      <c r="A109" s="42"/>
      <c r="B109" s="50"/>
      <c r="C109" s="51">
        <v>24700</v>
      </c>
      <c r="D109" s="52" t="s">
        <v>103</v>
      </c>
      <c r="E109" s="53"/>
      <c r="F109" s="54">
        <v>168476</v>
      </c>
      <c r="G109" s="54">
        <v>0</v>
      </c>
      <c r="H109" s="54">
        <v>168476</v>
      </c>
      <c r="I109" s="54">
        <v>8672.32</v>
      </c>
      <c r="J109" s="54">
        <v>8672.32</v>
      </c>
      <c r="K109" s="55">
        <f t="shared" si="7"/>
        <v>159803.68</v>
      </c>
    </row>
    <row r="110" spans="1:11" x14ac:dyDescent="0.25">
      <c r="A110" s="42"/>
      <c r="B110" s="56"/>
      <c r="C110" s="50"/>
      <c r="D110" s="57">
        <v>24701</v>
      </c>
      <c r="E110" s="58" t="s">
        <v>103</v>
      </c>
      <c r="F110" s="23">
        <v>168476</v>
      </c>
      <c r="G110" s="23">
        <v>0</v>
      </c>
      <c r="H110" s="23">
        <v>168476</v>
      </c>
      <c r="I110" s="23">
        <v>8672.32</v>
      </c>
      <c r="J110" s="23">
        <v>8672.32</v>
      </c>
      <c r="K110" s="61">
        <f t="shared" si="7"/>
        <v>159803.68</v>
      </c>
    </row>
    <row r="111" spans="1:11" x14ac:dyDescent="0.25">
      <c r="A111" s="42"/>
      <c r="B111" s="50"/>
      <c r="C111" s="51">
        <v>24800</v>
      </c>
      <c r="D111" s="52" t="s">
        <v>104</v>
      </c>
      <c r="E111" s="53"/>
      <c r="F111" s="54">
        <v>669768</v>
      </c>
      <c r="G111" s="54">
        <v>0</v>
      </c>
      <c r="H111" s="54">
        <v>669768</v>
      </c>
      <c r="I111" s="54">
        <v>83678.399999999994</v>
      </c>
      <c r="J111" s="54">
        <v>67802.399999999994</v>
      </c>
      <c r="K111" s="55">
        <f t="shared" si="7"/>
        <v>586089.6</v>
      </c>
    </row>
    <row r="112" spans="1:11" x14ac:dyDescent="0.25">
      <c r="A112" s="42"/>
      <c r="B112" s="56"/>
      <c r="C112" s="50"/>
      <c r="D112" s="57">
        <v>24801</v>
      </c>
      <c r="E112" s="58" t="s">
        <v>104</v>
      </c>
      <c r="F112" s="23">
        <v>669768</v>
      </c>
      <c r="G112" s="23">
        <v>0</v>
      </c>
      <c r="H112" s="23">
        <v>669768</v>
      </c>
      <c r="I112" s="23">
        <v>83678.399999999994</v>
      </c>
      <c r="J112" s="23">
        <v>67802.399999999994</v>
      </c>
      <c r="K112" s="61">
        <f t="shared" si="7"/>
        <v>586089.6</v>
      </c>
    </row>
    <row r="113" spans="1:11" x14ac:dyDescent="0.25">
      <c r="A113" s="42"/>
      <c r="B113" s="50"/>
      <c r="C113" s="51">
        <v>24900</v>
      </c>
      <c r="D113" s="52" t="s">
        <v>105</v>
      </c>
      <c r="E113" s="53"/>
      <c r="F113" s="54">
        <v>1000576</v>
      </c>
      <c r="G113" s="54">
        <v>0</v>
      </c>
      <c r="H113" s="54">
        <v>1000576</v>
      </c>
      <c r="I113" s="54">
        <v>187018.13</v>
      </c>
      <c r="J113" s="54">
        <v>187018.13</v>
      </c>
      <c r="K113" s="55">
        <f t="shared" si="7"/>
        <v>813557.87</v>
      </c>
    </row>
    <row r="114" spans="1:11" ht="30" x14ac:dyDescent="0.25">
      <c r="A114" s="42"/>
      <c r="B114" s="56"/>
      <c r="C114" s="50"/>
      <c r="D114" s="57">
        <v>24901</v>
      </c>
      <c r="E114" s="58" t="s">
        <v>105</v>
      </c>
      <c r="F114" s="23">
        <v>1000576</v>
      </c>
      <c r="G114" s="23">
        <v>0</v>
      </c>
      <c r="H114" s="23">
        <v>1000576</v>
      </c>
      <c r="I114" s="23">
        <v>187018.13</v>
      </c>
      <c r="J114" s="23">
        <v>187018.13</v>
      </c>
      <c r="K114" s="61">
        <f t="shared" si="7"/>
        <v>813557.87</v>
      </c>
    </row>
    <row r="115" spans="1:11" x14ac:dyDescent="0.25">
      <c r="A115" s="42"/>
      <c r="B115" s="43">
        <v>25000</v>
      </c>
      <c r="C115" s="44" t="s">
        <v>106</v>
      </c>
      <c r="D115" s="45"/>
      <c r="E115" s="46"/>
      <c r="F115" s="47">
        <v>2113150</v>
      </c>
      <c r="G115" s="47">
        <v>0</v>
      </c>
      <c r="H115" s="47">
        <v>2113150</v>
      </c>
      <c r="I115" s="47">
        <v>2995.39</v>
      </c>
      <c r="J115" s="47">
        <v>2995.39</v>
      </c>
      <c r="K115" s="48">
        <f t="shared" si="7"/>
        <v>2110154.61</v>
      </c>
    </row>
    <row r="116" spans="1:11" x14ac:dyDescent="0.25">
      <c r="A116" s="42"/>
      <c r="B116" s="50"/>
      <c r="C116" s="51">
        <v>25300</v>
      </c>
      <c r="D116" s="52" t="s">
        <v>107</v>
      </c>
      <c r="E116" s="53"/>
      <c r="F116" s="54">
        <v>193605</v>
      </c>
      <c r="G116" s="54">
        <v>0</v>
      </c>
      <c r="H116" s="54">
        <v>193605</v>
      </c>
      <c r="I116" s="54">
        <v>0</v>
      </c>
      <c r="J116" s="54">
        <v>0</v>
      </c>
      <c r="K116" s="55">
        <f t="shared" si="7"/>
        <v>193605</v>
      </c>
    </row>
    <row r="117" spans="1:11" x14ac:dyDescent="0.25">
      <c r="A117" s="42"/>
      <c r="B117" s="56"/>
      <c r="C117" s="50"/>
      <c r="D117" s="57">
        <v>25301</v>
      </c>
      <c r="E117" s="58" t="s">
        <v>107</v>
      </c>
      <c r="F117" s="23">
        <v>193605</v>
      </c>
      <c r="G117" s="23">
        <v>0</v>
      </c>
      <c r="H117" s="23">
        <v>193605</v>
      </c>
      <c r="I117" s="23">
        <v>0</v>
      </c>
      <c r="J117" s="23">
        <v>0</v>
      </c>
      <c r="K117" s="61">
        <f t="shared" si="7"/>
        <v>193605</v>
      </c>
    </row>
    <row r="118" spans="1:11" x14ac:dyDescent="0.25">
      <c r="A118" s="42"/>
      <c r="B118" s="50"/>
      <c r="C118" s="51">
        <v>25400</v>
      </c>
      <c r="D118" s="52" t="s">
        <v>108</v>
      </c>
      <c r="E118" s="53"/>
      <c r="F118" s="54">
        <v>1897057</v>
      </c>
      <c r="G118" s="54">
        <v>0</v>
      </c>
      <c r="H118" s="54">
        <v>1897057</v>
      </c>
      <c r="I118" s="54">
        <v>2995.39</v>
      </c>
      <c r="J118" s="54">
        <v>2995.39</v>
      </c>
      <c r="K118" s="55">
        <f t="shared" si="7"/>
        <v>1894061.61</v>
      </c>
    </row>
    <row r="119" spans="1:11" ht="30" x14ac:dyDescent="0.25">
      <c r="A119" s="42"/>
      <c r="B119" s="56"/>
      <c r="C119" s="50"/>
      <c r="D119" s="57">
        <v>25401</v>
      </c>
      <c r="E119" s="58" t="s">
        <v>108</v>
      </c>
      <c r="F119" s="23">
        <v>1897057</v>
      </c>
      <c r="G119" s="23">
        <v>0</v>
      </c>
      <c r="H119" s="23">
        <v>1897057</v>
      </c>
      <c r="I119" s="23">
        <v>2995.39</v>
      </c>
      <c r="J119" s="23">
        <v>2995.39</v>
      </c>
      <c r="K119" s="61">
        <f t="shared" si="7"/>
        <v>1894061.61</v>
      </c>
    </row>
    <row r="120" spans="1:11" x14ac:dyDescent="0.25">
      <c r="A120" s="42"/>
      <c r="B120" s="50"/>
      <c r="C120" s="51">
        <v>25500</v>
      </c>
      <c r="D120" s="52" t="s">
        <v>109</v>
      </c>
      <c r="E120" s="53"/>
      <c r="F120" s="54">
        <v>22488</v>
      </c>
      <c r="G120" s="54">
        <v>0</v>
      </c>
      <c r="H120" s="54">
        <v>22488</v>
      </c>
      <c r="I120" s="54">
        <v>0</v>
      </c>
      <c r="J120" s="54">
        <v>0</v>
      </c>
      <c r="K120" s="55">
        <f t="shared" si="7"/>
        <v>22488</v>
      </c>
    </row>
    <row r="121" spans="1:11" ht="30" x14ac:dyDescent="0.25">
      <c r="A121" s="42"/>
      <c r="B121" s="56"/>
      <c r="C121" s="50"/>
      <c r="D121" s="57">
        <v>25501</v>
      </c>
      <c r="E121" s="58" t="s">
        <v>109</v>
      </c>
      <c r="F121" s="23">
        <v>22488</v>
      </c>
      <c r="G121" s="23">
        <v>0</v>
      </c>
      <c r="H121" s="23">
        <v>22488</v>
      </c>
      <c r="I121" s="23">
        <v>0</v>
      </c>
      <c r="J121" s="23">
        <v>0</v>
      </c>
      <c r="K121" s="61">
        <f t="shared" si="7"/>
        <v>22488</v>
      </c>
    </row>
    <row r="122" spans="1:11" x14ac:dyDescent="0.25">
      <c r="A122" s="42"/>
      <c r="B122" s="50"/>
      <c r="C122" s="51">
        <v>25600</v>
      </c>
      <c r="D122" s="52" t="s">
        <v>110</v>
      </c>
      <c r="E122" s="53"/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5">
        <f t="shared" si="7"/>
        <v>0</v>
      </c>
    </row>
    <row r="123" spans="1:11" x14ac:dyDescent="0.25">
      <c r="A123" s="42"/>
      <c r="B123" s="56"/>
      <c r="C123" s="66"/>
      <c r="D123" s="67">
        <v>25601</v>
      </c>
      <c r="E123" s="68" t="s">
        <v>110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61">
        <f t="shared" si="7"/>
        <v>0</v>
      </c>
    </row>
    <row r="124" spans="1:11" x14ac:dyDescent="0.25">
      <c r="A124" s="42"/>
      <c r="B124" s="43">
        <v>26000</v>
      </c>
      <c r="C124" s="44" t="s">
        <v>111</v>
      </c>
      <c r="D124" s="45"/>
      <c r="E124" s="46"/>
      <c r="F124" s="47">
        <v>10853055.92</v>
      </c>
      <c r="G124" s="47">
        <v>0</v>
      </c>
      <c r="H124" s="47">
        <v>10853055.92</v>
      </c>
      <c r="I124" s="47">
        <v>2200188.65</v>
      </c>
      <c r="J124" s="47">
        <v>2162009.79</v>
      </c>
      <c r="K124" s="48">
        <f t="shared" si="7"/>
        <v>8652867.2699999996</v>
      </c>
    </row>
    <row r="125" spans="1:11" x14ac:dyDescent="0.25">
      <c r="A125" s="42"/>
      <c r="B125" s="50"/>
      <c r="C125" s="51">
        <v>26100</v>
      </c>
      <c r="D125" s="52" t="s">
        <v>111</v>
      </c>
      <c r="E125" s="53"/>
      <c r="F125" s="54">
        <v>10853055.92</v>
      </c>
      <c r="G125" s="54">
        <v>0</v>
      </c>
      <c r="H125" s="54">
        <v>10853055.92</v>
      </c>
      <c r="I125" s="54">
        <v>2200188.65</v>
      </c>
      <c r="J125" s="54">
        <v>2162009.79</v>
      </c>
      <c r="K125" s="55">
        <f t="shared" si="7"/>
        <v>8652867.2699999996</v>
      </c>
    </row>
    <row r="126" spans="1:11" x14ac:dyDescent="0.25">
      <c r="A126" s="42"/>
      <c r="B126" s="56"/>
      <c r="C126" s="50"/>
      <c r="D126" s="57">
        <v>26101</v>
      </c>
      <c r="E126" s="58" t="s">
        <v>112</v>
      </c>
      <c r="F126" s="23">
        <v>10799505.92</v>
      </c>
      <c r="G126" s="23">
        <v>0</v>
      </c>
      <c r="H126" s="23">
        <v>10799505.92</v>
      </c>
      <c r="I126" s="23">
        <v>2199603.65</v>
      </c>
      <c r="J126" s="23">
        <v>2161424.79</v>
      </c>
      <c r="K126" s="61">
        <f t="shared" si="7"/>
        <v>8599902.2699999996</v>
      </c>
    </row>
    <row r="127" spans="1:11" x14ac:dyDescent="0.25">
      <c r="A127" s="42"/>
      <c r="B127" s="56"/>
      <c r="C127" s="50"/>
      <c r="D127" s="57">
        <v>26102</v>
      </c>
      <c r="E127" s="58" t="s">
        <v>113</v>
      </c>
      <c r="F127" s="23">
        <v>53550</v>
      </c>
      <c r="G127" s="23">
        <v>0</v>
      </c>
      <c r="H127" s="23">
        <v>53550</v>
      </c>
      <c r="I127" s="23">
        <v>585</v>
      </c>
      <c r="J127" s="23">
        <v>585</v>
      </c>
      <c r="K127" s="61">
        <f t="shared" si="7"/>
        <v>52965</v>
      </c>
    </row>
    <row r="128" spans="1:11" x14ac:dyDescent="0.25">
      <c r="A128" s="42"/>
      <c r="B128" s="43">
        <v>27000</v>
      </c>
      <c r="C128" s="44" t="s">
        <v>114</v>
      </c>
      <c r="D128" s="45"/>
      <c r="E128" s="46"/>
      <c r="F128" s="47">
        <v>657242</v>
      </c>
      <c r="G128" s="47">
        <v>0</v>
      </c>
      <c r="H128" s="47">
        <v>657242</v>
      </c>
      <c r="I128" s="47">
        <v>0</v>
      </c>
      <c r="J128" s="47">
        <v>0</v>
      </c>
      <c r="K128" s="48">
        <f t="shared" si="7"/>
        <v>657242</v>
      </c>
    </row>
    <row r="129" spans="1:11" x14ac:dyDescent="0.25">
      <c r="A129" s="42"/>
      <c r="B129" s="50"/>
      <c r="C129" s="51">
        <v>27100</v>
      </c>
      <c r="D129" s="52" t="s">
        <v>115</v>
      </c>
      <c r="E129" s="53"/>
      <c r="F129" s="54">
        <v>454650</v>
      </c>
      <c r="G129" s="54">
        <v>0</v>
      </c>
      <c r="H129" s="54">
        <v>454650</v>
      </c>
      <c r="I129" s="54">
        <v>0</v>
      </c>
      <c r="J129" s="54">
        <v>0</v>
      </c>
      <c r="K129" s="55">
        <f t="shared" si="7"/>
        <v>454650</v>
      </c>
    </row>
    <row r="130" spans="1:11" x14ac:dyDescent="0.25">
      <c r="A130" s="42"/>
      <c r="B130" s="56"/>
      <c r="C130" s="50"/>
      <c r="D130" s="57">
        <v>27101</v>
      </c>
      <c r="E130" s="58" t="s">
        <v>115</v>
      </c>
      <c r="F130" s="23">
        <v>454650</v>
      </c>
      <c r="G130" s="23">
        <v>0</v>
      </c>
      <c r="H130" s="23">
        <v>454650</v>
      </c>
      <c r="I130" s="23">
        <v>0</v>
      </c>
      <c r="J130" s="23">
        <v>0</v>
      </c>
      <c r="K130" s="61">
        <f t="shared" si="7"/>
        <v>454650</v>
      </c>
    </row>
    <row r="131" spans="1:11" ht="30" x14ac:dyDescent="0.25">
      <c r="A131" s="42"/>
      <c r="B131" s="56"/>
      <c r="C131" s="50"/>
      <c r="D131" s="57">
        <v>27102</v>
      </c>
      <c r="E131" s="65" t="s">
        <v>116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61">
        <f t="shared" si="7"/>
        <v>0</v>
      </c>
    </row>
    <row r="132" spans="1:11" x14ac:dyDescent="0.25">
      <c r="A132" s="42"/>
      <c r="B132" s="56"/>
      <c r="C132" s="51">
        <v>27200</v>
      </c>
      <c r="D132" s="52" t="s">
        <v>117</v>
      </c>
      <c r="E132" s="53"/>
      <c r="F132" s="54">
        <v>2592</v>
      </c>
      <c r="G132" s="54">
        <v>0</v>
      </c>
      <c r="H132" s="54">
        <v>2592</v>
      </c>
      <c r="I132" s="54">
        <v>0</v>
      </c>
      <c r="J132" s="54">
        <v>0</v>
      </c>
      <c r="K132" s="55">
        <f t="shared" si="7"/>
        <v>2592</v>
      </c>
    </row>
    <row r="133" spans="1:11" x14ac:dyDescent="0.25">
      <c r="A133" s="42"/>
      <c r="B133" s="56"/>
      <c r="C133" s="66"/>
      <c r="D133" s="67">
        <v>27201</v>
      </c>
      <c r="E133" s="65" t="s">
        <v>118</v>
      </c>
      <c r="F133" s="23">
        <v>2592</v>
      </c>
      <c r="G133" s="23">
        <v>0</v>
      </c>
      <c r="H133" s="23">
        <v>2592</v>
      </c>
      <c r="I133" s="23">
        <v>0</v>
      </c>
      <c r="J133" s="23">
        <v>0</v>
      </c>
      <c r="K133" s="61">
        <f t="shared" si="7"/>
        <v>2592</v>
      </c>
    </row>
    <row r="134" spans="1:11" x14ac:dyDescent="0.25">
      <c r="A134" s="42"/>
      <c r="B134" s="50"/>
      <c r="C134" s="51">
        <v>27300</v>
      </c>
      <c r="D134" s="52" t="s">
        <v>119</v>
      </c>
      <c r="E134" s="53"/>
      <c r="F134" s="54">
        <v>200000</v>
      </c>
      <c r="G134" s="54">
        <v>0</v>
      </c>
      <c r="H134" s="54">
        <v>200000</v>
      </c>
      <c r="I134" s="54">
        <v>0</v>
      </c>
      <c r="J134" s="54">
        <v>0</v>
      </c>
      <c r="K134" s="55">
        <f t="shared" si="7"/>
        <v>200000</v>
      </c>
    </row>
    <row r="135" spans="1:11" x14ac:dyDescent="0.25">
      <c r="A135" s="42"/>
      <c r="B135" s="56"/>
      <c r="C135" s="50"/>
      <c r="D135" s="57">
        <v>27301</v>
      </c>
      <c r="E135" s="58" t="s">
        <v>119</v>
      </c>
      <c r="F135" s="23">
        <v>200000</v>
      </c>
      <c r="G135" s="23">
        <v>0</v>
      </c>
      <c r="H135" s="23">
        <v>200000</v>
      </c>
      <c r="I135" s="23">
        <v>0</v>
      </c>
      <c r="J135" s="23">
        <v>0</v>
      </c>
      <c r="K135" s="61">
        <f t="shared" si="7"/>
        <v>200000</v>
      </c>
    </row>
    <row r="136" spans="1:11" x14ac:dyDescent="0.25">
      <c r="A136" s="42"/>
      <c r="B136" s="43">
        <v>29000</v>
      </c>
      <c r="C136" s="44" t="s">
        <v>120</v>
      </c>
      <c r="D136" s="45"/>
      <c r="E136" s="46"/>
      <c r="F136" s="47">
        <v>4876887.41</v>
      </c>
      <c r="G136" s="47">
        <v>0</v>
      </c>
      <c r="H136" s="47">
        <v>4876887.41</v>
      </c>
      <c r="I136" s="47">
        <v>320268.49</v>
      </c>
      <c r="J136" s="47">
        <v>294374.03000000003</v>
      </c>
      <c r="K136" s="48">
        <f t="shared" si="7"/>
        <v>4556618.92</v>
      </c>
    </row>
    <row r="137" spans="1:11" x14ac:dyDescent="0.25">
      <c r="A137" s="42"/>
      <c r="B137" s="50"/>
      <c r="C137" s="51">
        <v>29100</v>
      </c>
      <c r="D137" s="52" t="s">
        <v>121</v>
      </c>
      <c r="E137" s="53"/>
      <c r="F137" s="54">
        <v>291688</v>
      </c>
      <c r="G137" s="54">
        <v>0</v>
      </c>
      <c r="H137" s="54">
        <v>291688</v>
      </c>
      <c r="I137" s="54">
        <v>63885.79</v>
      </c>
      <c r="J137" s="54">
        <v>63885.79</v>
      </c>
      <c r="K137" s="55">
        <f t="shared" si="7"/>
        <v>227802.21</v>
      </c>
    </row>
    <row r="138" spans="1:11" x14ac:dyDescent="0.25">
      <c r="A138" s="42"/>
      <c r="B138" s="56"/>
      <c r="C138" s="50"/>
      <c r="D138" s="57">
        <v>29101</v>
      </c>
      <c r="E138" s="58" t="s">
        <v>122</v>
      </c>
      <c r="F138" s="23">
        <v>291688</v>
      </c>
      <c r="G138" s="23">
        <v>0</v>
      </c>
      <c r="H138" s="23">
        <v>291688</v>
      </c>
      <c r="I138" s="23">
        <v>63885.79</v>
      </c>
      <c r="J138" s="23">
        <v>63885.79</v>
      </c>
      <c r="K138" s="61">
        <f t="shared" si="7"/>
        <v>227802.21</v>
      </c>
    </row>
    <row r="139" spans="1:11" x14ac:dyDescent="0.25">
      <c r="A139" s="42"/>
      <c r="B139" s="50"/>
      <c r="C139" s="51">
        <v>29200</v>
      </c>
      <c r="D139" s="52" t="s">
        <v>123</v>
      </c>
      <c r="E139" s="53"/>
      <c r="F139" s="54">
        <v>335843</v>
      </c>
      <c r="G139" s="54">
        <v>0</v>
      </c>
      <c r="H139" s="54">
        <v>335843</v>
      </c>
      <c r="I139" s="54">
        <v>14752.36</v>
      </c>
      <c r="J139" s="54">
        <v>14752.36</v>
      </c>
      <c r="K139" s="55">
        <f t="shared" si="7"/>
        <v>321090.64</v>
      </c>
    </row>
    <row r="140" spans="1:11" ht="30" x14ac:dyDescent="0.25">
      <c r="A140" s="42"/>
      <c r="B140" s="56"/>
      <c r="C140" s="50"/>
      <c r="D140" s="57">
        <v>29201</v>
      </c>
      <c r="E140" s="58" t="s">
        <v>123</v>
      </c>
      <c r="F140" s="23">
        <v>335843</v>
      </c>
      <c r="G140" s="23">
        <v>0</v>
      </c>
      <c r="H140" s="23">
        <v>335843</v>
      </c>
      <c r="I140" s="23">
        <v>14752.36</v>
      </c>
      <c r="J140" s="23">
        <v>14752.36</v>
      </c>
      <c r="K140" s="61">
        <f t="shared" si="7"/>
        <v>321090.64</v>
      </c>
    </row>
    <row r="141" spans="1:11" x14ac:dyDescent="0.25">
      <c r="A141" s="42"/>
      <c r="B141" s="50"/>
      <c r="C141" s="51">
        <v>29300</v>
      </c>
      <c r="D141" s="52" t="s">
        <v>124</v>
      </c>
      <c r="E141" s="53"/>
      <c r="F141" s="54">
        <v>232875</v>
      </c>
      <c r="G141" s="54">
        <v>0</v>
      </c>
      <c r="H141" s="54">
        <v>232875</v>
      </c>
      <c r="I141" s="54">
        <v>19980</v>
      </c>
      <c r="J141" s="54">
        <v>19980</v>
      </c>
      <c r="K141" s="55">
        <f t="shared" si="7"/>
        <v>212895</v>
      </c>
    </row>
    <row r="142" spans="1:11" ht="30" x14ac:dyDescent="0.25">
      <c r="A142" s="42"/>
      <c r="B142" s="56"/>
      <c r="C142" s="50"/>
      <c r="D142" s="57">
        <v>29301</v>
      </c>
      <c r="E142" s="58" t="s">
        <v>125</v>
      </c>
      <c r="F142" s="23">
        <v>158432</v>
      </c>
      <c r="G142" s="23">
        <v>0</v>
      </c>
      <c r="H142" s="23">
        <v>158432</v>
      </c>
      <c r="I142" s="23">
        <v>19980</v>
      </c>
      <c r="J142" s="23">
        <v>19980</v>
      </c>
      <c r="K142" s="61">
        <f t="shared" si="7"/>
        <v>138452</v>
      </c>
    </row>
    <row r="143" spans="1:11" ht="30" x14ac:dyDescent="0.25">
      <c r="A143" s="42"/>
      <c r="B143" s="56"/>
      <c r="C143" s="50"/>
      <c r="D143" s="57">
        <v>29302</v>
      </c>
      <c r="E143" s="58" t="s">
        <v>126</v>
      </c>
      <c r="F143" s="23">
        <v>74443</v>
      </c>
      <c r="G143" s="23">
        <v>0</v>
      </c>
      <c r="H143" s="23">
        <v>74443</v>
      </c>
      <c r="I143" s="23">
        <v>0</v>
      </c>
      <c r="J143" s="23">
        <v>0</v>
      </c>
      <c r="K143" s="61">
        <f t="shared" si="7"/>
        <v>74443</v>
      </c>
    </row>
    <row r="144" spans="1:11" x14ac:dyDescent="0.25">
      <c r="A144" s="42"/>
      <c r="B144" s="50"/>
      <c r="C144" s="51">
        <v>29400</v>
      </c>
      <c r="D144" s="52" t="s">
        <v>127</v>
      </c>
      <c r="E144" s="53"/>
      <c r="F144" s="54">
        <v>1660010.4100000001</v>
      </c>
      <c r="G144" s="54">
        <v>0</v>
      </c>
      <c r="H144" s="54">
        <v>1660010.4100000001</v>
      </c>
      <c r="I144" s="54">
        <v>18754.07</v>
      </c>
      <c r="J144" s="54">
        <v>18754.07</v>
      </c>
      <c r="K144" s="55">
        <f t="shared" si="7"/>
        <v>1641256.34</v>
      </c>
    </row>
    <row r="145" spans="1:11" ht="45" x14ac:dyDescent="0.25">
      <c r="A145" s="42"/>
      <c r="B145" s="56"/>
      <c r="C145" s="50"/>
      <c r="D145" s="57">
        <v>29401</v>
      </c>
      <c r="E145" s="58" t="s">
        <v>127</v>
      </c>
      <c r="F145" s="23">
        <v>1660010.4100000001</v>
      </c>
      <c r="G145" s="23">
        <v>0</v>
      </c>
      <c r="H145" s="23">
        <v>1660010.4100000001</v>
      </c>
      <c r="I145" s="23">
        <v>18754.07</v>
      </c>
      <c r="J145" s="23">
        <v>18754.07</v>
      </c>
      <c r="K145" s="61">
        <f t="shared" si="7"/>
        <v>1641256.34</v>
      </c>
    </row>
    <row r="146" spans="1:11" x14ac:dyDescent="0.25">
      <c r="A146" s="42"/>
      <c r="B146" s="50"/>
      <c r="C146" s="51">
        <v>29600</v>
      </c>
      <c r="D146" s="52" t="s">
        <v>128</v>
      </c>
      <c r="E146" s="53"/>
      <c r="F146" s="54">
        <v>1016900</v>
      </c>
      <c r="G146" s="54">
        <v>0</v>
      </c>
      <c r="H146" s="54">
        <v>1016900</v>
      </c>
      <c r="I146" s="54">
        <v>202580.41</v>
      </c>
      <c r="J146" s="54">
        <v>176685.95</v>
      </c>
      <c r="K146" s="55">
        <f t="shared" si="7"/>
        <v>814319.59</v>
      </c>
    </row>
    <row r="147" spans="1:11" ht="30" x14ac:dyDescent="0.25">
      <c r="A147" s="42"/>
      <c r="B147" s="56"/>
      <c r="C147" s="50"/>
      <c r="D147" s="57">
        <v>29601</v>
      </c>
      <c r="E147" s="58" t="s">
        <v>128</v>
      </c>
      <c r="F147" s="23">
        <v>1016900</v>
      </c>
      <c r="G147" s="23">
        <v>0</v>
      </c>
      <c r="H147" s="23">
        <v>1016900</v>
      </c>
      <c r="I147" s="23">
        <v>202580.41</v>
      </c>
      <c r="J147" s="23">
        <v>176685.95</v>
      </c>
      <c r="K147" s="61">
        <f t="shared" ref="K147:K210" si="13">H147-I147</f>
        <v>814319.59</v>
      </c>
    </row>
    <row r="148" spans="1:11" x14ac:dyDescent="0.25">
      <c r="A148" s="42"/>
      <c r="B148" s="50"/>
      <c r="C148" s="51">
        <v>29800</v>
      </c>
      <c r="D148" s="52" t="s">
        <v>129</v>
      </c>
      <c r="E148" s="53"/>
      <c r="F148" s="54">
        <v>1339571</v>
      </c>
      <c r="G148" s="54">
        <v>0</v>
      </c>
      <c r="H148" s="54">
        <v>1339571</v>
      </c>
      <c r="I148" s="54">
        <v>315.86</v>
      </c>
      <c r="J148" s="54">
        <v>315.86</v>
      </c>
      <c r="K148" s="55">
        <f t="shared" si="13"/>
        <v>1339255.1399999999</v>
      </c>
    </row>
    <row r="149" spans="1:11" ht="45" x14ac:dyDescent="0.25">
      <c r="A149" s="42"/>
      <c r="B149" s="56"/>
      <c r="C149" s="50"/>
      <c r="D149" s="57">
        <v>29804</v>
      </c>
      <c r="E149" s="58" t="s">
        <v>130</v>
      </c>
      <c r="F149" s="23">
        <v>1272331</v>
      </c>
      <c r="G149" s="23">
        <v>0</v>
      </c>
      <c r="H149" s="23">
        <v>1272331</v>
      </c>
      <c r="I149" s="23">
        <v>315.86</v>
      </c>
      <c r="J149" s="23">
        <v>315.86</v>
      </c>
      <c r="K149" s="61">
        <f t="shared" si="13"/>
        <v>1272015.1399999999</v>
      </c>
    </row>
    <row r="150" spans="1:11" ht="45" x14ac:dyDescent="0.25">
      <c r="A150" s="42"/>
      <c r="B150" s="56"/>
      <c r="C150" s="50"/>
      <c r="D150" s="57">
        <v>29805</v>
      </c>
      <c r="E150" s="58" t="s">
        <v>131</v>
      </c>
      <c r="F150" s="23">
        <v>67240</v>
      </c>
      <c r="G150" s="23">
        <v>0</v>
      </c>
      <c r="H150" s="23">
        <v>67240</v>
      </c>
      <c r="I150" s="23">
        <v>0</v>
      </c>
      <c r="J150" s="23">
        <v>0</v>
      </c>
      <c r="K150" s="61">
        <f t="shared" si="13"/>
        <v>67240</v>
      </c>
    </row>
    <row r="151" spans="1:11" x14ac:dyDescent="0.25">
      <c r="A151" s="42"/>
      <c r="B151" s="56"/>
      <c r="C151" s="50"/>
      <c r="D151" s="57"/>
      <c r="E151" s="58"/>
      <c r="F151" s="23"/>
      <c r="G151" s="23"/>
      <c r="H151" s="23"/>
      <c r="I151" s="23"/>
      <c r="J151" s="23"/>
      <c r="K151" s="61"/>
    </row>
    <row r="152" spans="1:11" x14ac:dyDescent="0.25">
      <c r="A152" s="36">
        <v>30000</v>
      </c>
      <c r="B152" s="37" t="s">
        <v>132</v>
      </c>
      <c r="C152" s="38"/>
      <c r="D152" s="38"/>
      <c r="E152" s="39"/>
      <c r="F152" s="23">
        <v>148934721.47000003</v>
      </c>
      <c r="G152" s="23">
        <v>0</v>
      </c>
      <c r="H152" s="23">
        <v>148934721.47000003</v>
      </c>
      <c r="I152" s="23">
        <v>26215025.789999999</v>
      </c>
      <c r="J152" s="23">
        <v>20620831.969999999</v>
      </c>
      <c r="K152" s="61">
        <f t="shared" si="13"/>
        <v>122719695.68000004</v>
      </c>
    </row>
    <row r="153" spans="1:11" x14ac:dyDescent="0.25">
      <c r="A153" s="42"/>
      <c r="B153" s="43">
        <v>31000</v>
      </c>
      <c r="C153" s="44" t="s">
        <v>133</v>
      </c>
      <c r="D153" s="45"/>
      <c r="E153" s="46"/>
      <c r="F153" s="47">
        <v>23215384.890000001</v>
      </c>
      <c r="G153" s="47">
        <v>0</v>
      </c>
      <c r="H153" s="47">
        <v>23215384.890000001</v>
      </c>
      <c r="I153" s="47">
        <v>3197424.55</v>
      </c>
      <c r="J153" s="47">
        <v>2915288.7199999997</v>
      </c>
      <c r="K153" s="48">
        <f t="shared" si="13"/>
        <v>20017960.34</v>
      </c>
    </row>
    <row r="154" spans="1:11" x14ac:dyDescent="0.25">
      <c r="A154" s="42"/>
      <c r="B154" s="50"/>
      <c r="C154" s="51">
        <v>31100</v>
      </c>
      <c r="D154" s="52" t="s">
        <v>134</v>
      </c>
      <c r="E154" s="53"/>
      <c r="F154" s="54">
        <v>13964209</v>
      </c>
      <c r="G154" s="54">
        <v>0</v>
      </c>
      <c r="H154" s="54">
        <v>13964209</v>
      </c>
      <c r="I154" s="54">
        <v>1519138.25</v>
      </c>
      <c r="J154" s="54">
        <v>1519015.25</v>
      </c>
      <c r="K154" s="55">
        <f t="shared" si="13"/>
        <v>12445070.75</v>
      </c>
    </row>
    <row r="155" spans="1:11" x14ac:dyDescent="0.25">
      <c r="A155" s="42"/>
      <c r="B155" s="56"/>
      <c r="C155" s="50"/>
      <c r="D155" s="57">
        <v>31101</v>
      </c>
      <c r="E155" s="58" t="s">
        <v>135</v>
      </c>
      <c r="F155" s="23">
        <v>13964209</v>
      </c>
      <c r="G155" s="23">
        <v>0</v>
      </c>
      <c r="H155" s="23">
        <v>13964209</v>
      </c>
      <c r="I155" s="23">
        <v>1519138.25</v>
      </c>
      <c r="J155" s="23">
        <v>1519015.25</v>
      </c>
      <c r="K155" s="61">
        <f t="shared" si="13"/>
        <v>12445070.75</v>
      </c>
    </row>
    <row r="156" spans="1:11" x14ac:dyDescent="0.25">
      <c r="A156" s="42"/>
      <c r="B156" s="50"/>
      <c r="C156" s="51">
        <v>31200</v>
      </c>
      <c r="D156" s="52" t="s">
        <v>136</v>
      </c>
      <c r="E156" s="53"/>
      <c r="F156" s="54">
        <v>10000</v>
      </c>
      <c r="G156" s="54">
        <v>0</v>
      </c>
      <c r="H156" s="54">
        <v>10000</v>
      </c>
      <c r="I156" s="54">
        <v>904.49</v>
      </c>
      <c r="J156" s="54">
        <v>904.49</v>
      </c>
      <c r="K156" s="55">
        <f t="shared" si="13"/>
        <v>9095.51</v>
      </c>
    </row>
    <row r="157" spans="1:11" x14ac:dyDescent="0.25">
      <c r="A157" s="42"/>
      <c r="B157" s="56"/>
      <c r="C157" s="50"/>
      <c r="D157" s="64">
        <v>31201</v>
      </c>
      <c r="E157" s="65" t="s">
        <v>137</v>
      </c>
      <c r="F157" s="23">
        <v>10000</v>
      </c>
      <c r="G157" s="23">
        <v>0</v>
      </c>
      <c r="H157" s="23">
        <v>10000</v>
      </c>
      <c r="I157" s="23">
        <v>904.49</v>
      </c>
      <c r="J157" s="23">
        <v>904.49</v>
      </c>
      <c r="K157" s="61">
        <f t="shared" si="13"/>
        <v>9095.51</v>
      </c>
    </row>
    <row r="158" spans="1:11" x14ac:dyDescent="0.25">
      <c r="A158" s="42"/>
      <c r="B158" s="50"/>
      <c r="C158" s="51">
        <v>31300</v>
      </c>
      <c r="D158" s="52" t="s">
        <v>138</v>
      </c>
      <c r="E158" s="53"/>
      <c r="F158" s="54">
        <v>3736250</v>
      </c>
      <c r="G158" s="54">
        <v>0</v>
      </c>
      <c r="H158" s="54">
        <v>3736250</v>
      </c>
      <c r="I158" s="54">
        <v>720116.32</v>
      </c>
      <c r="J158" s="54">
        <v>617899.64</v>
      </c>
      <c r="K158" s="55">
        <f t="shared" si="13"/>
        <v>3016133.68</v>
      </c>
    </row>
    <row r="159" spans="1:11" x14ac:dyDescent="0.25">
      <c r="A159" s="42"/>
      <c r="B159" s="56"/>
      <c r="C159" s="50"/>
      <c r="D159" s="57">
        <v>31301</v>
      </c>
      <c r="E159" s="58" t="s">
        <v>139</v>
      </c>
      <c r="F159" s="23">
        <v>3736250</v>
      </c>
      <c r="G159" s="23">
        <v>0</v>
      </c>
      <c r="H159" s="23">
        <v>3736250</v>
      </c>
      <c r="I159" s="23">
        <v>720116.32</v>
      </c>
      <c r="J159" s="23">
        <v>617899.64</v>
      </c>
      <c r="K159" s="61">
        <f t="shared" si="13"/>
        <v>3016133.68</v>
      </c>
    </row>
    <row r="160" spans="1:11" x14ac:dyDescent="0.25">
      <c r="A160" s="42"/>
      <c r="B160" s="50"/>
      <c r="C160" s="51">
        <v>31400</v>
      </c>
      <c r="D160" s="52" t="s">
        <v>140</v>
      </c>
      <c r="E160" s="53"/>
      <c r="F160" s="54">
        <v>922164</v>
      </c>
      <c r="G160" s="54">
        <v>0</v>
      </c>
      <c r="H160" s="54">
        <v>922164</v>
      </c>
      <c r="I160" s="54">
        <v>225313.04</v>
      </c>
      <c r="J160" s="54">
        <v>225313.04</v>
      </c>
      <c r="K160" s="55">
        <f t="shared" si="13"/>
        <v>696850.96</v>
      </c>
    </row>
    <row r="161" spans="1:11" x14ac:dyDescent="0.25">
      <c r="A161" s="42"/>
      <c r="B161" s="56"/>
      <c r="C161" s="50"/>
      <c r="D161" s="57">
        <v>31401</v>
      </c>
      <c r="E161" s="58" t="s">
        <v>141</v>
      </c>
      <c r="F161" s="23">
        <v>922164</v>
      </c>
      <c r="G161" s="23">
        <v>0</v>
      </c>
      <c r="H161" s="23">
        <v>922164</v>
      </c>
      <c r="I161" s="23">
        <v>225313.04</v>
      </c>
      <c r="J161" s="23">
        <v>225313.04</v>
      </c>
      <c r="K161" s="61">
        <f t="shared" si="13"/>
        <v>696850.96</v>
      </c>
    </row>
    <row r="162" spans="1:11" x14ac:dyDescent="0.25">
      <c r="A162" s="42"/>
      <c r="B162" s="50"/>
      <c r="C162" s="51">
        <v>31500</v>
      </c>
      <c r="D162" s="52" t="s">
        <v>142</v>
      </c>
      <c r="E162" s="53"/>
      <c r="F162" s="54">
        <v>293508</v>
      </c>
      <c r="G162" s="54">
        <v>0</v>
      </c>
      <c r="H162" s="54">
        <v>293508</v>
      </c>
      <c r="I162" s="54">
        <v>53272.01</v>
      </c>
      <c r="J162" s="54">
        <v>53272.01</v>
      </c>
      <c r="K162" s="55">
        <f t="shared" si="13"/>
        <v>240235.99</v>
      </c>
    </row>
    <row r="163" spans="1:11" x14ac:dyDescent="0.25">
      <c r="A163" s="42"/>
      <c r="B163" s="56"/>
      <c r="C163" s="50"/>
      <c r="D163" s="57">
        <v>31501</v>
      </c>
      <c r="E163" s="58" t="s">
        <v>143</v>
      </c>
      <c r="F163" s="23">
        <v>293508</v>
      </c>
      <c r="G163" s="23">
        <v>0</v>
      </c>
      <c r="H163" s="23">
        <v>293508</v>
      </c>
      <c r="I163" s="23">
        <v>53272.01</v>
      </c>
      <c r="J163" s="23">
        <v>53272.01</v>
      </c>
      <c r="K163" s="61">
        <f t="shared" si="13"/>
        <v>240235.99</v>
      </c>
    </row>
    <row r="164" spans="1:11" x14ac:dyDescent="0.25">
      <c r="A164" s="42"/>
      <c r="B164" s="50"/>
      <c r="C164" s="51">
        <v>31600</v>
      </c>
      <c r="D164" s="52" t="s">
        <v>144</v>
      </c>
      <c r="E164" s="53"/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5">
        <f t="shared" si="13"/>
        <v>0</v>
      </c>
    </row>
    <row r="165" spans="1:11" ht="30" x14ac:dyDescent="0.25">
      <c r="A165" s="42"/>
      <c r="B165" s="56"/>
      <c r="C165" s="50"/>
      <c r="D165" s="57">
        <v>31601</v>
      </c>
      <c r="E165" s="58" t="s">
        <v>144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61">
        <f t="shared" si="13"/>
        <v>0</v>
      </c>
    </row>
    <row r="166" spans="1:11" x14ac:dyDescent="0.25">
      <c r="A166" s="42"/>
      <c r="B166" s="50"/>
      <c r="C166" s="51">
        <v>31700</v>
      </c>
      <c r="D166" s="52" t="s">
        <v>145</v>
      </c>
      <c r="E166" s="53"/>
      <c r="F166" s="54">
        <v>3523082.85</v>
      </c>
      <c r="G166" s="54">
        <v>0</v>
      </c>
      <c r="H166" s="54">
        <v>3523082.85</v>
      </c>
      <c r="I166" s="54">
        <v>576360.44999999995</v>
      </c>
      <c r="J166" s="54">
        <v>396564.3</v>
      </c>
      <c r="K166" s="55">
        <f t="shared" si="13"/>
        <v>2946722.4000000004</v>
      </c>
    </row>
    <row r="167" spans="1:11" ht="30" x14ac:dyDescent="0.25">
      <c r="A167" s="42"/>
      <c r="B167" s="56"/>
      <c r="C167" s="50"/>
      <c r="D167" s="57">
        <v>31701</v>
      </c>
      <c r="E167" s="58" t="s">
        <v>145</v>
      </c>
      <c r="F167" s="23">
        <v>3523082.85</v>
      </c>
      <c r="G167" s="23">
        <v>0</v>
      </c>
      <c r="H167" s="23">
        <v>3523082.85</v>
      </c>
      <c r="I167" s="23">
        <v>576360.44999999995</v>
      </c>
      <c r="J167" s="23">
        <v>396564.3</v>
      </c>
      <c r="K167" s="61">
        <f t="shared" si="13"/>
        <v>2946722.4000000004</v>
      </c>
    </row>
    <row r="168" spans="1:11" x14ac:dyDescent="0.25">
      <c r="A168" s="42"/>
      <c r="B168" s="50"/>
      <c r="C168" s="51">
        <v>31800</v>
      </c>
      <c r="D168" s="52" t="s">
        <v>146</v>
      </c>
      <c r="E168" s="53"/>
      <c r="F168" s="54">
        <v>766171.04</v>
      </c>
      <c r="G168" s="54">
        <v>0</v>
      </c>
      <c r="H168" s="54">
        <v>766171.04</v>
      </c>
      <c r="I168" s="54">
        <v>102319.99</v>
      </c>
      <c r="J168" s="54">
        <v>102319.99</v>
      </c>
      <c r="K168" s="55">
        <f t="shared" si="13"/>
        <v>663851.05000000005</v>
      </c>
    </row>
    <row r="169" spans="1:11" x14ac:dyDescent="0.25">
      <c r="A169" s="42"/>
      <c r="B169" s="56"/>
      <c r="C169" s="50"/>
      <c r="D169" s="57">
        <v>31801</v>
      </c>
      <c r="E169" s="58" t="s">
        <v>147</v>
      </c>
      <c r="F169" s="23">
        <v>766171.04</v>
      </c>
      <c r="G169" s="23">
        <v>0</v>
      </c>
      <c r="H169" s="23">
        <v>766171.04</v>
      </c>
      <c r="I169" s="23">
        <v>102319.99</v>
      </c>
      <c r="J169" s="23">
        <v>102319.99</v>
      </c>
      <c r="K169" s="61">
        <f t="shared" si="13"/>
        <v>663851.05000000005</v>
      </c>
    </row>
    <row r="170" spans="1:11" x14ac:dyDescent="0.25">
      <c r="A170" s="42"/>
      <c r="B170" s="43">
        <v>32000</v>
      </c>
      <c r="C170" s="44" t="s">
        <v>148</v>
      </c>
      <c r="D170" s="45"/>
      <c r="E170" s="46"/>
      <c r="F170" s="47">
        <v>30035569.759999998</v>
      </c>
      <c r="G170" s="47">
        <v>0</v>
      </c>
      <c r="H170" s="47">
        <v>30035569.759999998</v>
      </c>
      <c r="I170" s="47">
        <v>6874264.4199999999</v>
      </c>
      <c r="J170" s="47">
        <v>4459477.42</v>
      </c>
      <c r="K170" s="48">
        <f t="shared" si="13"/>
        <v>23161305.339999996</v>
      </c>
    </row>
    <row r="171" spans="1:11" x14ac:dyDescent="0.25">
      <c r="A171" s="42"/>
      <c r="B171" s="50"/>
      <c r="C171" s="51">
        <v>32200</v>
      </c>
      <c r="D171" s="52" t="s">
        <v>149</v>
      </c>
      <c r="E171" s="53"/>
      <c r="F171" s="54">
        <v>14111497</v>
      </c>
      <c r="G171" s="54">
        <v>0</v>
      </c>
      <c r="H171" s="54">
        <v>14111497</v>
      </c>
      <c r="I171" s="54">
        <v>2524982.86</v>
      </c>
      <c r="J171" s="54">
        <v>2524982.86</v>
      </c>
      <c r="K171" s="55">
        <f t="shared" si="13"/>
        <v>11586514.140000001</v>
      </c>
    </row>
    <row r="172" spans="1:11" x14ac:dyDescent="0.25">
      <c r="A172" s="42"/>
      <c r="B172" s="56"/>
      <c r="C172" s="50"/>
      <c r="D172" s="57">
        <v>32201</v>
      </c>
      <c r="E172" s="58" t="s">
        <v>150</v>
      </c>
      <c r="F172" s="23">
        <v>14111497</v>
      </c>
      <c r="G172" s="23">
        <v>0</v>
      </c>
      <c r="H172" s="23">
        <v>14111497</v>
      </c>
      <c r="I172" s="23">
        <v>2524982.86</v>
      </c>
      <c r="J172" s="23">
        <v>2524982.86</v>
      </c>
      <c r="K172" s="61">
        <f t="shared" si="13"/>
        <v>11586514.140000001</v>
      </c>
    </row>
    <row r="173" spans="1:11" x14ac:dyDescent="0.25">
      <c r="A173" s="42"/>
      <c r="B173" s="50"/>
      <c r="C173" s="51">
        <v>32300</v>
      </c>
      <c r="D173" s="52" t="s">
        <v>151</v>
      </c>
      <c r="E173" s="53"/>
      <c r="F173" s="54">
        <v>9479653.3599999994</v>
      </c>
      <c r="G173" s="54">
        <v>0</v>
      </c>
      <c r="H173" s="54">
        <v>9479653.3599999994</v>
      </c>
      <c r="I173" s="54">
        <v>1145770.43</v>
      </c>
      <c r="J173" s="54">
        <v>1087341</v>
      </c>
      <c r="K173" s="55">
        <f t="shared" si="13"/>
        <v>8333882.9299999997</v>
      </c>
    </row>
    <row r="174" spans="1:11" ht="45" x14ac:dyDescent="0.25">
      <c r="A174" s="42"/>
      <c r="B174" s="56"/>
      <c r="C174" s="50"/>
      <c r="D174" s="57">
        <v>32301</v>
      </c>
      <c r="E174" s="58" t="s">
        <v>152</v>
      </c>
      <c r="F174" s="23">
        <v>9479653.3599999994</v>
      </c>
      <c r="G174" s="23">
        <v>0</v>
      </c>
      <c r="H174" s="23">
        <v>9479653.3599999994</v>
      </c>
      <c r="I174" s="23">
        <v>1145770.43</v>
      </c>
      <c r="J174" s="23">
        <v>1087341</v>
      </c>
      <c r="K174" s="61">
        <f t="shared" si="13"/>
        <v>8333882.9299999997</v>
      </c>
    </row>
    <row r="175" spans="1:11" x14ac:dyDescent="0.25">
      <c r="A175" s="42"/>
      <c r="B175" s="50"/>
      <c r="C175" s="51">
        <v>32600</v>
      </c>
      <c r="D175" s="52" t="s">
        <v>153</v>
      </c>
      <c r="E175" s="53"/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5">
        <f t="shared" si="13"/>
        <v>0</v>
      </c>
    </row>
    <row r="176" spans="1:11" ht="30" x14ac:dyDescent="0.25">
      <c r="A176" s="42"/>
      <c r="B176" s="56"/>
      <c r="C176" s="50"/>
      <c r="D176" s="64">
        <v>32601</v>
      </c>
      <c r="E176" s="65" t="s">
        <v>154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61">
        <f t="shared" si="13"/>
        <v>0</v>
      </c>
    </row>
    <row r="177" spans="1:11" x14ac:dyDescent="0.25">
      <c r="A177" s="42"/>
      <c r="B177" s="50"/>
      <c r="C177" s="51">
        <v>32700</v>
      </c>
      <c r="D177" s="52" t="s">
        <v>155</v>
      </c>
      <c r="E177" s="53"/>
      <c r="F177" s="54">
        <v>6285180.4000000004</v>
      </c>
      <c r="G177" s="54">
        <v>0</v>
      </c>
      <c r="H177" s="54">
        <v>6285180.4000000004</v>
      </c>
      <c r="I177" s="54">
        <v>3143031.13</v>
      </c>
      <c r="J177" s="54">
        <v>786673.56</v>
      </c>
      <c r="K177" s="55">
        <f t="shared" si="13"/>
        <v>3142149.2700000005</v>
      </c>
    </row>
    <row r="178" spans="1:11" x14ac:dyDescent="0.25">
      <c r="A178" s="42"/>
      <c r="B178" s="56"/>
      <c r="C178" s="50"/>
      <c r="D178" s="57">
        <v>32701</v>
      </c>
      <c r="E178" s="58" t="s">
        <v>155</v>
      </c>
      <c r="F178" s="23">
        <v>6285180.4000000004</v>
      </c>
      <c r="G178" s="23">
        <v>0</v>
      </c>
      <c r="H178" s="23">
        <v>6285180.4000000004</v>
      </c>
      <c r="I178" s="23">
        <v>3143031.13</v>
      </c>
      <c r="J178" s="23">
        <v>786673.56</v>
      </c>
      <c r="K178" s="61">
        <f t="shared" si="13"/>
        <v>3142149.2700000005</v>
      </c>
    </row>
    <row r="179" spans="1:11" x14ac:dyDescent="0.25">
      <c r="A179" s="42"/>
      <c r="B179" s="50"/>
      <c r="C179" s="51">
        <v>32900</v>
      </c>
      <c r="D179" s="52" t="s">
        <v>156</v>
      </c>
      <c r="E179" s="53"/>
      <c r="F179" s="54">
        <v>159239</v>
      </c>
      <c r="G179" s="54">
        <v>0</v>
      </c>
      <c r="H179" s="54">
        <v>159239</v>
      </c>
      <c r="I179" s="54">
        <v>60480</v>
      </c>
      <c r="J179" s="54">
        <v>60480</v>
      </c>
      <c r="K179" s="55">
        <f t="shared" si="13"/>
        <v>98759</v>
      </c>
    </row>
    <row r="180" spans="1:11" x14ac:dyDescent="0.25">
      <c r="A180" s="42"/>
      <c r="B180" s="56"/>
      <c r="C180" s="50"/>
      <c r="D180" s="57">
        <v>32901</v>
      </c>
      <c r="E180" s="58" t="s">
        <v>156</v>
      </c>
      <c r="F180" s="23">
        <v>159239</v>
      </c>
      <c r="G180" s="23">
        <v>0</v>
      </c>
      <c r="H180" s="23">
        <v>159239</v>
      </c>
      <c r="I180" s="23">
        <v>60480</v>
      </c>
      <c r="J180" s="23">
        <v>60480</v>
      </c>
      <c r="K180" s="61">
        <f t="shared" si="13"/>
        <v>98759</v>
      </c>
    </row>
    <row r="181" spans="1:11" x14ac:dyDescent="0.25">
      <c r="A181" s="42"/>
      <c r="B181" s="43">
        <v>33000</v>
      </c>
      <c r="C181" s="44" t="s">
        <v>157</v>
      </c>
      <c r="D181" s="45"/>
      <c r="E181" s="46"/>
      <c r="F181" s="47">
        <v>61956155.159999996</v>
      </c>
      <c r="G181" s="47">
        <v>0</v>
      </c>
      <c r="H181" s="47">
        <v>61956155.159999996</v>
      </c>
      <c r="I181" s="47">
        <v>10583646.220000001</v>
      </c>
      <c r="J181" s="47">
        <v>7943646.2200000007</v>
      </c>
      <c r="K181" s="48">
        <f t="shared" si="13"/>
        <v>51372508.939999998</v>
      </c>
    </row>
    <row r="182" spans="1:11" x14ac:dyDescent="0.25">
      <c r="A182" s="42"/>
      <c r="B182" s="50"/>
      <c r="C182" s="51">
        <v>33100</v>
      </c>
      <c r="D182" s="52" t="s">
        <v>158</v>
      </c>
      <c r="E182" s="53"/>
      <c r="F182" s="54">
        <v>35450000</v>
      </c>
      <c r="G182" s="54">
        <v>0</v>
      </c>
      <c r="H182" s="54">
        <v>35450000</v>
      </c>
      <c r="I182" s="54">
        <v>7962154.4000000004</v>
      </c>
      <c r="J182" s="54">
        <v>5322154.4000000004</v>
      </c>
      <c r="K182" s="55">
        <f t="shared" si="13"/>
        <v>27487845.600000001</v>
      </c>
    </row>
    <row r="183" spans="1:11" ht="30" x14ac:dyDescent="0.25">
      <c r="A183" s="42"/>
      <c r="B183" s="56"/>
      <c r="C183" s="50"/>
      <c r="D183" s="57">
        <v>33101</v>
      </c>
      <c r="E183" s="58" t="s">
        <v>159</v>
      </c>
      <c r="F183" s="23">
        <v>35450000</v>
      </c>
      <c r="G183" s="23">
        <v>0</v>
      </c>
      <c r="H183" s="23">
        <v>35450000</v>
      </c>
      <c r="I183" s="23">
        <v>7962154.4000000004</v>
      </c>
      <c r="J183" s="23">
        <v>5322154.4000000004</v>
      </c>
      <c r="K183" s="61">
        <f t="shared" si="13"/>
        <v>27487845.600000001</v>
      </c>
    </row>
    <row r="184" spans="1:11" x14ac:dyDescent="0.25">
      <c r="A184" s="42"/>
      <c r="B184" s="50"/>
      <c r="C184" s="51">
        <v>33200</v>
      </c>
      <c r="D184" s="52" t="s">
        <v>160</v>
      </c>
      <c r="E184" s="53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5">
        <f t="shared" si="13"/>
        <v>0</v>
      </c>
    </row>
    <row r="185" spans="1:11" ht="30" x14ac:dyDescent="0.25">
      <c r="A185" s="42"/>
      <c r="B185" s="56"/>
      <c r="C185" s="50"/>
      <c r="D185" s="57">
        <v>33201</v>
      </c>
      <c r="E185" s="58" t="s">
        <v>161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61">
        <f t="shared" si="13"/>
        <v>0</v>
      </c>
    </row>
    <row r="186" spans="1:11" x14ac:dyDescent="0.25">
      <c r="A186" s="42"/>
      <c r="B186" s="50"/>
      <c r="C186" s="51">
        <v>33300</v>
      </c>
      <c r="D186" s="52" t="s">
        <v>162</v>
      </c>
      <c r="E186" s="53"/>
      <c r="F186" s="54">
        <v>3160000</v>
      </c>
      <c r="G186" s="54">
        <v>0</v>
      </c>
      <c r="H186" s="54">
        <v>3160000</v>
      </c>
      <c r="I186" s="54">
        <v>0</v>
      </c>
      <c r="J186" s="54">
        <v>0</v>
      </c>
      <c r="K186" s="55">
        <f t="shared" si="13"/>
        <v>3160000</v>
      </c>
    </row>
    <row r="187" spans="1:11" ht="30" x14ac:dyDescent="0.25">
      <c r="A187" s="42"/>
      <c r="B187" s="56"/>
      <c r="C187" s="50"/>
      <c r="D187" s="64">
        <v>33301</v>
      </c>
      <c r="E187" s="65" t="s">
        <v>163</v>
      </c>
      <c r="F187" s="23">
        <v>3160000</v>
      </c>
      <c r="G187" s="23">
        <v>0</v>
      </c>
      <c r="H187" s="23">
        <v>3160000</v>
      </c>
      <c r="I187" s="23">
        <v>0</v>
      </c>
      <c r="J187" s="23">
        <v>0</v>
      </c>
      <c r="K187" s="61">
        <f t="shared" si="13"/>
        <v>3160000</v>
      </c>
    </row>
    <row r="188" spans="1:11" ht="30" x14ac:dyDescent="0.25">
      <c r="A188" s="42"/>
      <c r="B188" s="56"/>
      <c r="C188" s="50"/>
      <c r="D188" s="64">
        <v>33302</v>
      </c>
      <c r="E188" s="65" t="s">
        <v>164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61">
        <f t="shared" si="13"/>
        <v>0</v>
      </c>
    </row>
    <row r="189" spans="1:11" x14ac:dyDescent="0.25">
      <c r="A189" s="42"/>
      <c r="B189" s="50"/>
      <c r="C189" s="51">
        <v>33400</v>
      </c>
      <c r="D189" s="52" t="s">
        <v>165</v>
      </c>
      <c r="E189" s="53"/>
      <c r="F189" s="54">
        <v>1170000</v>
      </c>
      <c r="G189" s="54">
        <v>0</v>
      </c>
      <c r="H189" s="54">
        <v>1170000</v>
      </c>
      <c r="I189" s="54">
        <v>103560.12</v>
      </c>
      <c r="J189" s="54">
        <v>103560.12</v>
      </c>
      <c r="K189" s="55">
        <f t="shared" si="13"/>
        <v>1066439.8799999999</v>
      </c>
    </row>
    <row r="190" spans="1:11" x14ac:dyDescent="0.25">
      <c r="A190" s="42"/>
      <c r="B190" s="56"/>
      <c r="C190" s="50"/>
      <c r="D190" s="57">
        <v>33401</v>
      </c>
      <c r="E190" s="58" t="s">
        <v>165</v>
      </c>
      <c r="F190" s="23">
        <v>1170000</v>
      </c>
      <c r="G190" s="23">
        <v>0</v>
      </c>
      <c r="H190" s="23">
        <v>1170000</v>
      </c>
      <c r="I190" s="23">
        <v>103560.12</v>
      </c>
      <c r="J190" s="23">
        <v>103560.12</v>
      </c>
      <c r="K190" s="61">
        <f t="shared" si="13"/>
        <v>1066439.8799999999</v>
      </c>
    </row>
    <row r="191" spans="1:11" x14ac:dyDescent="0.25">
      <c r="A191" s="42"/>
      <c r="B191" s="50"/>
      <c r="C191" s="51">
        <v>33600</v>
      </c>
      <c r="D191" s="52" t="s">
        <v>166</v>
      </c>
      <c r="E191" s="53"/>
      <c r="F191" s="54">
        <v>681793</v>
      </c>
      <c r="G191" s="54">
        <v>0</v>
      </c>
      <c r="H191" s="54">
        <v>681793</v>
      </c>
      <c r="I191" s="54">
        <v>156721.70000000001</v>
      </c>
      <c r="J191" s="54">
        <v>156721.70000000001</v>
      </c>
      <c r="K191" s="55">
        <f t="shared" si="13"/>
        <v>525071.30000000005</v>
      </c>
    </row>
    <row r="192" spans="1:11" ht="30" x14ac:dyDescent="0.25">
      <c r="A192" s="42"/>
      <c r="B192" s="56"/>
      <c r="C192" s="50"/>
      <c r="D192" s="57">
        <v>33601</v>
      </c>
      <c r="E192" s="58" t="s">
        <v>167</v>
      </c>
      <c r="F192" s="23">
        <v>3000</v>
      </c>
      <c r="G192" s="23">
        <v>0</v>
      </c>
      <c r="H192" s="23">
        <v>3000</v>
      </c>
      <c r="I192" s="23">
        <v>2421</v>
      </c>
      <c r="J192" s="23">
        <v>2421</v>
      </c>
      <c r="K192" s="61">
        <f t="shared" si="13"/>
        <v>579</v>
      </c>
    </row>
    <row r="193" spans="1:11" x14ac:dyDescent="0.25">
      <c r="A193" s="42"/>
      <c r="B193" s="56"/>
      <c r="C193" s="50"/>
      <c r="D193" s="57">
        <v>33602</v>
      </c>
      <c r="E193" s="58" t="s">
        <v>168</v>
      </c>
      <c r="F193" s="23">
        <v>67751</v>
      </c>
      <c r="G193" s="23">
        <v>0</v>
      </c>
      <c r="H193" s="23">
        <v>67751</v>
      </c>
      <c r="I193" s="23">
        <v>34885.08</v>
      </c>
      <c r="J193" s="23">
        <v>34885.08</v>
      </c>
      <c r="K193" s="61">
        <f t="shared" si="13"/>
        <v>32865.919999999998</v>
      </c>
    </row>
    <row r="194" spans="1:11" x14ac:dyDescent="0.25">
      <c r="A194" s="42"/>
      <c r="B194" s="56"/>
      <c r="C194" s="50"/>
      <c r="D194" s="57">
        <v>33604</v>
      </c>
      <c r="E194" s="58" t="s">
        <v>169</v>
      </c>
      <c r="F194" s="23">
        <v>611042</v>
      </c>
      <c r="G194" s="23">
        <v>0</v>
      </c>
      <c r="H194" s="23">
        <v>611042</v>
      </c>
      <c r="I194" s="23">
        <v>119415.62</v>
      </c>
      <c r="J194" s="23">
        <v>119415.62</v>
      </c>
      <c r="K194" s="61">
        <f t="shared" si="13"/>
        <v>491626.38</v>
      </c>
    </row>
    <row r="195" spans="1:11" x14ac:dyDescent="0.25">
      <c r="A195" s="42"/>
      <c r="B195" s="50"/>
      <c r="C195" s="51">
        <v>33800</v>
      </c>
      <c r="D195" s="52" t="s">
        <v>170</v>
      </c>
      <c r="E195" s="53"/>
      <c r="F195" s="54">
        <v>21494362.16</v>
      </c>
      <c r="G195" s="54">
        <v>0</v>
      </c>
      <c r="H195" s="54">
        <v>21494362.16</v>
      </c>
      <c r="I195" s="54">
        <v>2361210</v>
      </c>
      <c r="J195" s="54">
        <v>2361210</v>
      </c>
      <c r="K195" s="55">
        <f t="shared" si="13"/>
        <v>19133152.16</v>
      </c>
    </row>
    <row r="196" spans="1:11" x14ac:dyDescent="0.25">
      <c r="A196" s="42"/>
      <c r="B196" s="56"/>
      <c r="C196" s="50"/>
      <c r="D196" s="57">
        <v>33801</v>
      </c>
      <c r="E196" s="58" t="s">
        <v>171</v>
      </c>
      <c r="F196" s="23">
        <v>21494362.16</v>
      </c>
      <c r="G196" s="23">
        <v>0</v>
      </c>
      <c r="H196" s="23">
        <v>21494362.16</v>
      </c>
      <c r="I196" s="23">
        <v>2361210</v>
      </c>
      <c r="J196" s="23">
        <v>2361210</v>
      </c>
      <c r="K196" s="61">
        <f t="shared" si="13"/>
        <v>19133152.16</v>
      </c>
    </row>
    <row r="197" spans="1:11" x14ac:dyDescent="0.25">
      <c r="A197" s="42"/>
      <c r="B197" s="43">
        <v>34000</v>
      </c>
      <c r="C197" s="44" t="s">
        <v>172</v>
      </c>
      <c r="D197" s="45"/>
      <c r="E197" s="46"/>
      <c r="F197" s="47">
        <v>1946939.84</v>
      </c>
      <c r="G197" s="47">
        <v>0</v>
      </c>
      <c r="H197" s="47">
        <v>1946939.84</v>
      </c>
      <c r="I197" s="47">
        <v>468594.25</v>
      </c>
      <c r="J197" s="47">
        <v>381956.32</v>
      </c>
      <c r="K197" s="48">
        <f t="shared" si="13"/>
        <v>1478345.59</v>
      </c>
    </row>
    <row r="198" spans="1:11" x14ac:dyDescent="0.25">
      <c r="A198" s="42"/>
      <c r="B198" s="50"/>
      <c r="C198" s="51">
        <v>34100</v>
      </c>
      <c r="D198" s="52" t="s">
        <v>173</v>
      </c>
      <c r="E198" s="53"/>
      <c r="F198" s="54">
        <v>270000.04000000004</v>
      </c>
      <c r="G198" s="54">
        <v>0</v>
      </c>
      <c r="H198" s="54">
        <v>270000.04000000004</v>
      </c>
      <c r="I198" s="54">
        <v>228775.03999999998</v>
      </c>
      <c r="J198" s="54">
        <v>142137.10999999999</v>
      </c>
      <c r="K198" s="55">
        <f t="shared" si="13"/>
        <v>41225.000000000058</v>
      </c>
    </row>
    <row r="199" spans="1:11" ht="30" x14ac:dyDescent="0.25">
      <c r="A199" s="42"/>
      <c r="B199" s="56"/>
      <c r="C199" s="50"/>
      <c r="D199" s="57">
        <v>34101</v>
      </c>
      <c r="E199" s="58" t="s">
        <v>174</v>
      </c>
      <c r="F199" s="23">
        <v>270000.04000000004</v>
      </c>
      <c r="G199" s="23">
        <v>0</v>
      </c>
      <c r="H199" s="23">
        <v>270000.04000000004</v>
      </c>
      <c r="I199" s="23">
        <v>228775.03999999998</v>
      </c>
      <c r="J199" s="23">
        <v>142137.10999999999</v>
      </c>
      <c r="K199" s="61">
        <f t="shared" si="13"/>
        <v>41225.000000000058</v>
      </c>
    </row>
    <row r="200" spans="1:11" ht="30" x14ac:dyDescent="0.25">
      <c r="A200" s="42"/>
      <c r="B200" s="56"/>
      <c r="C200" s="50"/>
      <c r="D200" s="64">
        <v>34102</v>
      </c>
      <c r="E200" s="65" t="s">
        <v>175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61">
        <f t="shared" si="13"/>
        <v>0</v>
      </c>
    </row>
    <row r="201" spans="1:11" x14ac:dyDescent="0.25">
      <c r="A201" s="42"/>
      <c r="B201" s="50"/>
      <c r="C201" s="51">
        <v>34300</v>
      </c>
      <c r="D201" s="52" t="s">
        <v>176</v>
      </c>
      <c r="E201" s="53"/>
      <c r="F201" s="54">
        <v>733276.8</v>
      </c>
      <c r="G201" s="54">
        <v>0</v>
      </c>
      <c r="H201" s="54">
        <v>733276.8</v>
      </c>
      <c r="I201" s="54">
        <v>114144</v>
      </c>
      <c r="J201" s="54">
        <v>114144</v>
      </c>
      <c r="K201" s="55">
        <f t="shared" si="13"/>
        <v>619132.80000000005</v>
      </c>
    </row>
    <row r="202" spans="1:11" x14ac:dyDescent="0.25">
      <c r="A202" s="42"/>
      <c r="B202" s="56"/>
      <c r="C202" s="50"/>
      <c r="D202" s="57">
        <v>34302</v>
      </c>
      <c r="E202" s="58" t="s">
        <v>177</v>
      </c>
      <c r="F202" s="23">
        <v>733276.8</v>
      </c>
      <c r="G202" s="23">
        <v>0</v>
      </c>
      <c r="H202" s="23">
        <v>733276.8</v>
      </c>
      <c r="I202" s="23">
        <v>114144</v>
      </c>
      <c r="J202" s="23">
        <v>114144</v>
      </c>
      <c r="K202" s="61">
        <f t="shared" si="13"/>
        <v>619132.80000000005</v>
      </c>
    </row>
    <row r="203" spans="1:11" x14ac:dyDescent="0.25">
      <c r="A203" s="42"/>
      <c r="B203" s="50"/>
      <c r="C203" s="51">
        <v>34400</v>
      </c>
      <c r="D203" s="52" t="s">
        <v>178</v>
      </c>
      <c r="E203" s="53"/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5">
        <f t="shared" si="13"/>
        <v>0</v>
      </c>
    </row>
    <row r="204" spans="1:11" ht="30" x14ac:dyDescent="0.25">
      <c r="A204" s="42"/>
      <c r="B204" s="56"/>
      <c r="C204" s="50"/>
      <c r="D204" s="57">
        <v>34401</v>
      </c>
      <c r="E204" s="58" t="s">
        <v>178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61">
        <f t="shared" si="13"/>
        <v>0</v>
      </c>
    </row>
    <row r="205" spans="1:11" x14ac:dyDescent="0.25">
      <c r="A205" s="42"/>
      <c r="B205" s="50"/>
      <c r="C205" s="51">
        <v>34500</v>
      </c>
      <c r="D205" s="52" t="s">
        <v>179</v>
      </c>
      <c r="E205" s="53"/>
      <c r="F205" s="54">
        <v>943663</v>
      </c>
      <c r="G205" s="54">
        <v>0</v>
      </c>
      <c r="H205" s="54">
        <v>943663</v>
      </c>
      <c r="I205" s="54">
        <v>125675.21</v>
      </c>
      <c r="J205" s="54">
        <v>125675.21</v>
      </c>
      <c r="K205" s="55">
        <f t="shared" si="13"/>
        <v>817987.79</v>
      </c>
    </row>
    <row r="206" spans="1:11" x14ac:dyDescent="0.25">
      <c r="A206" s="42"/>
      <c r="B206" s="56"/>
      <c r="C206" s="50"/>
      <c r="D206" s="57">
        <v>34501</v>
      </c>
      <c r="E206" s="58" t="s">
        <v>180</v>
      </c>
      <c r="F206" s="23">
        <v>943663</v>
      </c>
      <c r="G206" s="23">
        <v>0</v>
      </c>
      <c r="H206" s="23">
        <v>943663</v>
      </c>
      <c r="I206" s="23">
        <v>125675.21</v>
      </c>
      <c r="J206" s="23">
        <v>125675.21</v>
      </c>
      <c r="K206" s="61">
        <f t="shared" si="13"/>
        <v>817987.79</v>
      </c>
    </row>
    <row r="207" spans="1:11" x14ac:dyDescent="0.25">
      <c r="A207" s="42"/>
      <c r="B207" s="43">
        <v>35000</v>
      </c>
      <c r="C207" s="44" t="s">
        <v>181</v>
      </c>
      <c r="D207" s="45"/>
      <c r="E207" s="46"/>
      <c r="F207" s="47">
        <v>24525306.02</v>
      </c>
      <c r="G207" s="47">
        <v>0</v>
      </c>
      <c r="H207" s="47">
        <v>24525306.02</v>
      </c>
      <c r="I207" s="47">
        <v>4105828.24</v>
      </c>
      <c r="J207" s="47">
        <v>3943658.58</v>
      </c>
      <c r="K207" s="48">
        <f t="shared" si="13"/>
        <v>20419477.780000001</v>
      </c>
    </row>
    <row r="208" spans="1:11" x14ac:dyDescent="0.25">
      <c r="A208" s="42"/>
      <c r="B208" s="50"/>
      <c r="C208" s="51">
        <v>35100</v>
      </c>
      <c r="D208" s="52" t="s">
        <v>182</v>
      </c>
      <c r="E208" s="53"/>
      <c r="F208" s="54">
        <v>8146820</v>
      </c>
      <c r="G208" s="54">
        <v>0</v>
      </c>
      <c r="H208" s="54">
        <v>8146820</v>
      </c>
      <c r="I208" s="54">
        <v>1605810.02</v>
      </c>
      <c r="J208" s="54">
        <v>1583945.44</v>
      </c>
      <c r="K208" s="55">
        <f t="shared" si="13"/>
        <v>6541009.9800000004</v>
      </c>
    </row>
    <row r="209" spans="1:11" ht="30" x14ac:dyDescent="0.25">
      <c r="A209" s="42"/>
      <c r="B209" s="56"/>
      <c r="C209" s="50"/>
      <c r="D209" s="57">
        <v>35101</v>
      </c>
      <c r="E209" s="58" t="s">
        <v>183</v>
      </c>
      <c r="F209" s="23">
        <v>8146820</v>
      </c>
      <c r="G209" s="23">
        <v>0</v>
      </c>
      <c r="H209" s="23">
        <v>8146820</v>
      </c>
      <c r="I209" s="23">
        <v>1605810.02</v>
      </c>
      <c r="J209" s="23">
        <v>1583945.44</v>
      </c>
      <c r="K209" s="61">
        <f t="shared" si="13"/>
        <v>6541009.9800000004</v>
      </c>
    </row>
    <row r="210" spans="1:11" x14ac:dyDescent="0.25">
      <c r="A210" s="42"/>
      <c r="B210" s="50"/>
      <c r="C210" s="51">
        <v>35200</v>
      </c>
      <c r="D210" s="52" t="s">
        <v>184</v>
      </c>
      <c r="E210" s="53"/>
      <c r="F210" s="54">
        <v>616652</v>
      </c>
      <c r="G210" s="54">
        <v>0</v>
      </c>
      <c r="H210" s="54">
        <v>616652</v>
      </c>
      <c r="I210" s="54">
        <v>180630</v>
      </c>
      <c r="J210" s="54">
        <v>180630</v>
      </c>
      <c r="K210" s="55">
        <f t="shared" si="13"/>
        <v>436022</v>
      </c>
    </row>
    <row r="211" spans="1:11" ht="45" x14ac:dyDescent="0.25">
      <c r="A211" s="42"/>
      <c r="B211" s="56"/>
      <c r="C211" s="50"/>
      <c r="D211" s="57">
        <v>35201</v>
      </c>
      <c r="E211" s="58" t="s">
        <v>185</v>
      </c>
      <c r="F211" s="23">
        <v>616652</v>
      </c>
      <c r="G211" s="23">
        <v>0</v>
      </c>
      <c r="H211" s="23">
        <v>616652</v>
      </c>
      <c r="I211" s="23">
        <v>180630</v>
      </c>
      <c r="J211" s="23">
        <v>180630</v>
      </c>
      <c r="K211" s="61">
        <f t="shared" ref="K211:K274" si="14">H211-I211</f>
        <v>436022</v>
      </c>
    </row>
    <row r="212" spans="1:11" x14ac:dyDescent="0.25">
      <c r="A212" s="42"/>
      <c r="B212" s="50"/>
      <c r="C212" s="51">
        <v>35300</v>
      </c>
      <c r="D212" s="52" t="s">
        <v>186</v>
      </c>
      <c r="E212" s="53"/>
      <c r="F212" s="54">
        <v>1806091</v>
      </c>
      <c r="G212" s="54">
        <v>0</v>
      </c>
      <c r="H212" s="54">
        <v>1806091</v>
      </c>
      <c r="I212" s="54">
        <v>406944.4</v>
      </c>
      <c r="J212" s="54">
        <v>406944.4</v>
      </c>
      <c r="K212" s="55">
        <f t="shared" si="14"/>
        <v>1399146.6</v>
      </c>
    </row>
    <row r="213" spans="1:11" ht="45" x14ac:dyDescent="0.25">
      <c r="A213" s="42"/>
      <c r="B213" s="56"/>
      <c r="C213" s="50"/>
      <c r="D213" s="57">
        <v>35301</v>
      </c>
      <c r="E213" s="58" t="s">
        <v>186</v>
      </c>
      <c r="F213" s="23">
        <v>1806091</v>
      </c>
      <c r="G213" s="23">
        <v>0</v>
      </c>
      <c r="H213" s="23">
        <v>1806091</v>
      </c>
      <c r="I213" s="23">
        <v>406944.4</v>
      </c>
      <c r="J213" s="23">
        <v>406944.4</v>
      </c>
      <c r="K213" s="61">
        <f t="shared" si="14"/>
        <v>1399146.6</v>
      </c>
    </row>
    <row r="214" spans="1:11" x14ac:dyDescent="0.25">
      <c r="A214" s="42"/>
      <c r="B214" s="50"/>
      <c r="C214" s="51">
        <v>35400</v>
      </c>
      <c r="D214" s="52" t="s">
        <v>187</v>
      </c>
      <c r="E214" s="53"/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5">
        <f t="shared" si="14"/>
        <v>0</v>
      </c>
    </row>
    <row r="215" spans="1:11" ht="45" x14ac:dyDescent="0.25">
      <c r="A215" s="42"/>
      <c r="B215" s="56"/>
      <c r="C215" s="50"/>
      <c r="D215" s="57">
        <v>35401</v>
      </c>
      <c r="E215" s="58" t="s">
        <v>187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61">
        <f t="shared" si="14"/>
        <v>0</v>
      </c>
    </row>
    <row r="216" spans="1:11" x14ac:dyDescent="0.25">
      <c r="A216" s="42"/>
      <c r="B216" s="50"/>
      <c r="C216" s="51">
        <v>35500</v>
      </c>
      <c r="D216" s="52" t="s">
        <v>188</v>
      </c>
      <c r="E216" s="53"/>
      <c r="F216" s="54">
        <v>1914000</v>
      </c>
      <c r="G216" s="54">
        <v>0</v>
      </c>
      <c r="H216" s="54">
        <v>1914000</v>
      </c>
      <c r="I216" s="54">
        <v>478883.45</v>
      </c>
      <c r="J216" s="54">
        <v>395588.37</v>
      </c>
      <c r="K216" s="55">
        <f t="shared" si="14"/>
        <v>1435116.55</v>
      </c>
    </row>
    <row r="217" spans="1:11" ht="30" x14ac:dyDescent="0.25">
      <c r="A217" s="42"/>
      <c r="B217" s="56"/>
      <c r="C217" s="50"/>
      <c r="D217" s="57">
        <v>35501</v>
      </c>
      <c r="E217" s="58" t="s">
        <v>188</v>
      </c>
      <c r="F217" s="23">
        <v>1914000</v>
      </c>
      <c r="G217" s="23">
        <v>0</v>
      </c>
      <c r="H217" s="23">
        <v>1914000</v>
      </c>
      <c r="I217" s="23">
        <v>478883.45</v>
      </c>
      <c r="J217" s="23">
        <v>395588.37</v>
      </c>
      <c r="K217" s="61">
        <f t="shared" si="14"/>
        <v>1435116.55</v>
      </c>
    </row>
    <row r="218" spans="1:11" x14ac:dyDescent="0.25">
      <c r="A218" s="42"/>
      <c r="B218" s="50"/>
      <c r="C218" s="51">
        <v>35700</v>
      </c>
      <c r="D218" s="52" t="s">
        <v>189</v>
      </c>
      <c r="E218" s="53"/>
      <c r="F218" s="54">
        <v>6827328</v>
      </c>
      <c r="G218" s="54">
        <v>0</v>
      </c>
      <c r="H218" s="54">
        <v>6827328</v>
      </c>
      <c r="I218" s="54">
        <v>939110.7</v>
      </c>
      <c r="J218" s="54">
        <v>900460.7</v>
      </c>
      <c r="K218" s="55">
        <f t="shared" si="14"/>
        <v>5888217.2999999998</v>
      </c>
    </row>
    <row r="219" spans="1:11" ht="45" x14ac:dyDescent="0.25">
      <c r="A219" s="42"/>
      <c r="B219" s="56"/>
      <c r="C219" s="50"/>
      <c r="D219" s="57">
        <v>35704</v>
      </c>
      <c r="E219" s="58" t="s">
        <v>190</v>
      </c>
      <c r="F219" s="23">
        <v>2915940</v>
      </c>
      <c r="G219" s="23">
        <v>0</v>
      </c>
      <c r="H219" s="23">
        <v>2915940</v>
      </c>
      <c r="I219" s="23">
        <v>382121.24</v>
      </c>
      <c r="J219" s="23">
        <v>343471.24</v>
      </c>
      <c r="K219" s="61">
        <f t="shared" si="14"/>
        <v>2533818.7599999998</v>
      </c>
    </row>
    <row r="220" spans="1:11" ht="45" x14ac:dyDescent="0.25">
      <c r="A220" s="42"/>
      <c r="B220" s="56"/>
      <c r="C220" s="50"/>
      <c r="D220" s="57">
        <v>35705</v>
      </c>
      <c r="E220" s="58" t="s">
        <v>191</v>
      </c>
      <c r="F220" s="23">
        <v>77000</v>
      </c>
      <c r="G220" s="23">
        <v>0</v>
      </c>
      <c r="H220" s="23">
        <v>77000</v>
      </c>
      <c r="I220" s="23">
        <v>0</v>
      </c>
      <c r="J220" s="23">
        <v>0</v>
      </c>
      <c r="K220" s="61">
        <f t="shared" si="14"/>
        <v>77000</v>
      </c>
    </row>
    <row r="221" spans="1:11" ht="45" x14ac:dyDescent="0.25">
      <c r="A221" s="42"/>
      <c r="B221" s="56"/>
      <c r="C221" s="50"/>
      <c r="D221" s="57">
        <v>35706</v>
      </c>
      <c r="E221" s="58" t="s">
        <v>192</v>
      </c>
      <c r="F221" s="23">
        <v>2833612</v>
      </c>
      <c r="G221" s="23">
        <v>0</v>
      </c>
      <c r="H221" s="23">
        <v>2833612</v>
      </c>
      <c r="I221" s="23">
        <v>387911.12</v>
      </c>
      <c r="J221" s="23">
        <v>387911.12</v>
      </c>
      <c r="K221" s="61">
        <f t="shared" si="14"/>
        <v>2445700.88</v>
      </c>
    </row>
    <row r="222" spans="1:11" ht="30" x14ac:dyDescent="0.25">
      <c r="A222" s="42"/>
      <c r="B222" s="56"/>
      <c r="C222" s="50"/>
      <c r="D222" s="57">
        <v>35708</v>
      </c>
      <c r="E222" s="58" t="s">
        <v>193</v>
      </c>
      <c r="F222" s="23">
        <v>1000776</v>
      </c>
      <c r="G222" s="23">
        <v>0</v>
      </c>
      <c r="H222" s="23">
        <v>1000776</v>
      </c>
      <c r="I222" s="23">
        <v>169078.34</v>
      </c>
      <c r="J222" s="23">
        <v>169078.34</v>
      </c>
      <c r="K222" s="61">
        <f t="shared" si="14"/>
        <v>831697.66</v>
      </c>
    </row>
    <row r="223" spans="1:11" x14ac:dyDescent="0.25">
      <c r="A223" s="42"/>
      <c r="B223" s="50"/>
      <c r="C223" s="51">
        <v>35800</v>
      </c>
      <c r="D223" s="52" t="s">
        <v>194</v>
      </c>
      <c r="E223" s="53"/>
      <c r="F223" s="54">
        <v>4599802.0199999996</v>
      </c>
      <c r="G223" s="54">
        <v>0</v>
      </c>
      <c r="H223" s="54">
        <v>4599802.0199999996</v>
      </c>
      <c r="I223" s="54">
        <v>457038.47</v>
      </c>
      <c r="J223" s="54">
        <v>457038.47</v>
      </c>
      <c r="K223" s="55">
        <f t="shared" si="14"/>
        <v>4142763.55</v>
      </c>
    </row>
    <row r="224" spans="1:11" x14ac:dyDescent="0.25">
      <c r="A224" s="42"/>
      <c r="B224" s="56"/>
      <c r="C224" s="50"/>
      <c r="D224" s="57">
        <v>35801</v>
      </c>
      <c r="E224" s="58" t="s">
        <v>195</v>
      </c>
      <c r="F224" s="23">
        <v>1500372</v>
      </c>
      <c r="G224" s="23">
        <v>0</v>
      </c>
      <c r="H224" s="23">
        <v>1500372</v>
      </c>
      <c r="I224" s="23">
        <v>101425.60000000001</v>
      </c>
      <c r="J224" s="23">
        <v>101425.60000000001</v>
      </c>
      <c r="K224" s="61">
        <f t="shared" si="14"/>
        <v>1398946.4</v>
      </c>
    </row>
    <row r="225" spans="1:11" x14ac:dyDescent="0.25">
      <c r="A225" s="42"/>
      <c r="B225" s="56"/>
      <c r="C225" s="50"/>
      <c r="D225" s="57">
        <v>35802</v>
      </c>
      <c r="E225" s="58" t="s">
        <v>196</v>
      </c>
      <c r="F225" s="23">
        <v>27593.02</v>
      </c>
      <c r="G225" s="23">
        <v>0</v>
      </c>
      <c r="H225" s="23">
        <v>27593.02</v>
      </c>
      <c r="I225" s="23">
        <v>0</v>
      </c>
      <c r="J225" s="23">
        <v>0</v>
      </c>
      <c r="K225" s="61">
        <f t="shared" si="14"/>
        <v>27593.02</v>
      </c>
    </row>
    <row r="226" spans="1:11" ht="30" x14ac:dyDescent="0.25">
      <c r="A226" s="42"/>
      <c r="B226" s="56"/>
      <c r="C226" s="50"/>
      <c r="D226" s="57">
        <v>35804</v>
      </c>
      <c r="E226" s="58" t="s">
        <v>197</v>
      </c>
      <c r="F226" s="23">
        <v>3071837</v>
      </c>
      <c r="G226" s="23">
        <v>0</v>
      </c>
      <c r="H226" s="23">
        <v>3071837</v>
      </c>
      <c r="I226" s="23">
        <v>355612.87</v>
      </c>
      <c r="J226" s="23">
        <v>355612.87</v>
      </c>
      <c r="K226" s="61">
        <f t="shared" si="14"/>
        <v>2716224.13</v>
      </c>
    </row>
    <row r="227" spans="1:11" x14ac:dyDescent="0.25">
      <c r="A227" s="42"/>
      <c r="B227" s="50"/>
      <c r="C227" s="51">
        <v>35900</v>
      </c>
      <c r="D227" s="52" t="s">
        <v>198</v>
      </c>
      <c r="E227" s="53"/>
      <c r="F227" s="54">
        <v>614613</v>
      </c>
      <c r="G227" s="54">
        <v>0</v>
      </c>
      <c r="H227" s="54">
        <v>614613</v>
      </c>
      <c r="I227" s="54">
        <v>37411.199999999997</v>
      </c>
      <c r="J227" s="54">
        <v>19051.2</v>
      </c>
      <c r="K227" s="55">
        <f t="shared" si="14"/>
        <v>577201.80000000005</v>
      </c>
    </row>
    <row r="228" spans="1:11" x14ac:dyDescent="0.25">
      <c r="A228" s="42"/>
      <c r="B228" s="56"/>
      <c r="C228" s="50"/>
      <c r="D228" s="57">
        <v>35901</v>
      </c>
      <c r="E228" s="58" t="s">
        <v>199</v>
      </c>
      <c r="F228" s="23">
        <v>287332</v>
      </c>
      <c r="G228" s="23">
        <v>0</v>
      </c>
      <c r="H228" s="23">
        <v>287332</v>
      </c>
      <c r="I228" s="23">
        <v>3877.2</v>
      </c>
      <c r="J228" s="23">
        <v>3877.2</v>
      </c>
      <c r="K228" s="61">
        <f t="shared" si="14"/>
        <v>283454.8</v>
      </c>
    </row>
    <row r="229" spans="1:11" x14ac:dyDescent="0.25">
      <c r="A229" s="42"/>
      <c r="B229" s="56"/>
      <c r="C229" s="50"/>
      <c r="D229" s="57">
        <v>35902</v>
      </c>
      <c r="E229" s="58" t="s">
        <v>200</v>
      </c>
      <c r="F229" s="23">
        <v>327281</v>
      </c>
      <c r="G229" s="23">
        <v>0</v>
      </c>
      <c r="H229" s="23">
        <v>327281</v>
      </c>
      <c r="I229" s="23">
        <v>33534</v>
      </c>
      <c r="J229" s="23">
        <v>15174</v>
      </c>
      <c r="K229" s="61">
        <f t="shared" si="14"/>
        <v>293747</v>
      </c>
    </row>
    <row r="230" spans="1:11" x14ac:dyDescent="0.25">
      <c r="A230" s="42"/>
      <c r="B230" s="43">
        <v>36000</v>
      </c>
      <c r="C230" s="44" t="s">
        <v>201</v>
      </c>
      <c r="D230" s="45"/>
      <c r="E230" s="46"/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8">
        <f t="shared" si="14"/>
        <v>0</v>
      </c>
    </row>
    <row r="231" spans="1:11" x14ac:dyDescent="0.25">
      <c r="A231" s="42"/>
      <c r="B231" s="50"/>
      <c r="C231" s="51">
        <v>36100</v>
      </c>
      <c r="D231" s="52" t="s">
        <v>202</v>
      </c>
      <c r="E231" s="53"/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5">
        <f t="shared" si="14"/>
        <v>0</v>
      </c>
    </row>
    <row r="232" spans="1:11" x14ac:dyDescent="0.25">
      <c r="A232" s="42"/>
      <c r="B232" s="56"/>
      <c r="C232" s="50"/>
      <c r="D232" s="57">
        <v>36101</v>
      </c>
      <c r="E232" s="58" t="s">
        <v>203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61">
        <f t="shared" si="14"/>
        <v>0</v>
      </c>
    </row>
    <row r="233" spans="1:11" x14ac:dyDescent="0.25">
      <c r="A233" s="42"/>
      <c r="B233" s="43">
        <v>37000</v>
      </c>
      <c r="C233" s="44" t="s">
        <v>204</v>
      </c>
      <c r="D233" s="45"/>
      <c r="E233" s="46"/>
      <c r="F233" s="47">
        <v>3350541.84</v>
      </c>
      <c r="G233" s="47">
        <v>0</v>
      </c>
      <c r="H233" s="47">
        <v>3350541.84</v>
      </c>
      <c r="I233" s="47">
        <v>331374.86</v>
      </c>
      <c r="J233" s="47">
        <v>328662.86</v>
      </c>
      <c r="K233" s="48">
        <f t="shared" si="14"/>
        <v>3019166.98</v>
      </c>
    </row>
    <row r="234" spans="1:11" x14ac:dyDescent="0.25">
      <c r="A234" s="42"/>
      <c r="B234" s="50"/>
      <c r="C234" s="51">
        <v>37100</v>
      </c>
      <c r="D234" s="52" t="s">
        <v>205</v>
      </c>
      <c r="E234" s="53"/>
      <c r="F234" s="54">
        <v>605000</v>
      </c>
      <c r="G234" s="54">
        <v>0</v>
      </c>
      <c r="H234" s="54">
        <v>605000</v>
      </c>
      <c r="I234" s="54">
        <v>85608.04</v>
      </c>
      <c r="J234" s="54">
        <v>85608.04</v>
      </c>
      <c r="K234" s="55">
        <f t="shared" si="14"/>
        <v>519391.96</v>
      </c>
    </row>
    <row r="235" spans="1:11" x14ac:dyDescent="0.25">
      <c r="A235" s="42"/>
      <c r="B235" s="56"/>
      <c r="C235" s="50"/>
      <c r="D235" s="57">
        <v>37101</v>
      </c>
      <c r="E235" s="58" t="s">
        <v>205</v>
      </c>
      <c r="F235" s="23">
        <v>605000</v>
      </c>
      <c r="G235" s="23">
        <v>0</v>
      </c>
      <c r="H235" s="23">
        <v>605000</v>
      </c>
      <c r="I235" s="23">
        <v>85608.04</v>
      </c>
      <c r="J235" s="23">
        <v>85608.04</v>
      </c>
      <c r="K235" s="61">
        <f t="shared" si="14"/>
        <v>519391.96</v>
      </c>
    </row>
    <row r="236" spans="1:11" x14ac:dyDescent="0.25">
      <c r="A236" s="42"/>
      <c r="B236" s="50"/>
      <c r="C236" s="51">
        <v>37200</v>
      </c>
      <c r="D236" s="52" t="s">
        <v>206</v>
      </c>
      <c r="E236" s="53"/>
      <c r="F236" s="54">
        <v>7700.04</v>
      </c>
      <c r="G236" s="54">
        <v>0</v>
      </c>
      <c r="H236" s="54">
        <v>7700.04</v>
      </c>
      <c r="I236" s="54">
        <v>0</v>
      </c>
      <c r="J236" s="54">
        <v>0</v>
      </c>
      <c r="K236" s="55">
        <f t="shared" si="14"/>
        <v>7700.04</v>
      </c>
    </row>
    <row r="237" spans="1:11" x14ac:dyDescent="0.25">
      <c r="A237" s="42"/>
      <c r="B237" s="56"/>
      <c r="C237" s="50"/>
      <c r="D237" s="57">
        <v>37201</v>
      </c>
      <c r="E237" s="58" t="s">
        <v>206</v>
      </c>
      <c r="F237" s="23">
        <v>7700.04</v>
      </c>
      <c r="G237" s="23">
        <v>0</v>
      </c>
      <c r="H237" s="23">
        <v>7700.04</v>
      </c>
      <c r="I237" s="23">
        <v>0</v>
      </c>
      <c r="J237" s="23">
        <v>0</v>
      </c>
      <c r="K237" s="61">
        <f t="shared" si="14"/>
        <v>7700.04</v>
      </c>
    </row>
    <row r="238" spans="1:11" x14ac:dyDescent="0.25">
      <c r="A238" s="42"/>
      <c r="B238" s="56"/>
      <c r="C238" s="50"/>
      <c r="D238" s="57">
        <v>37202</v>
      </c>
      <c r="E238" s="58" t="s">
        <v>207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61">
        <f t="shared" si="14"/>
        <v>0</v>
      </c>
    </row>
    <row r="239" spans="1:11" x14ac:dyDescent="0.25">
      <c r="A239" s="42"/>
      <c r="B239" s="50"/>
      <c r="C239" s="51">
        <v>37500</v>
      </c>
      <c r="D239" s="52" t="s">
        <v>208</v>
      </c>
      <c r="E239" s="53"/>
      <c r="F239" s="54">
        <v>1945100.08</v>
      </c>
      <c r="G239" s="54">
        <v>0</v>
      </c>
      <c r="H239" s="54">
        <v>1945100.08</v>
      </c>
      <c r="I239" s="54">
        <v>171428.82</v>
      </c>
      <c r="J239" s="54">
        <v>171428.82</v>
      </c>
      <c r="K239" s="55">
        <f t="shared" si="14"/>
        <v>1773671.26</v>
      </c>
    </row>
    <row r="240" spans="1:11" x14ac:dyDescent="0.25">
      <c r="A240" s="42"/>
      <c r="B240" s="56"/>
      <c r="C240" s="50"/>
      <c r="D240" s="57">
        <v>37501</v>
      </c>
      <c r="E240" s="58" t="s">
        <v>208</v>
      </c>
      <c r="F240" s="23">
        <v>1129100.08</v>
      </c>
      <c r="G240" s="23">
        <v>0</v>
      </c>
      <c r="H240" s="23">
        <v>1129100.08</v>
      </c>
      <c r="I240" s="23">
        <v>130200</v>
      </c>
      <c r="J240" s="23">
        <v>130200</v>
      </c>
      <c r="K240" s="61">
        <f t="shared" si="14"/>
        <v>998900.08000000007</v>
      </c>
    </row>
    <row r="241" spans="1:11" x14ac:dyDescent="0.25">
      <c r="A241" s="42"/>
      <c r="B241" s="56"/>
      <c r="C241" s="50"/>
      <c r="D241" s="57">
        <v>37502</v>
      </c>
      <c r="E241" s="58" t="s">
        <v>209</v>
      </c>
      <c r="F241" s="23">
        <v>801000</v>
      </c>
      <c r="G241" s="23">
        <v>0</v>
      </c>
      <c r="H241" s="23">
        <v>801000</v>
      </c>
      <c r="I241" s="23">
        <v>41228.82</v>
      </c>
      <c r="J241" s="23">
        <v>41228.82</v>
      </c>
      <c r="K241" s="61">
        <f t="shared" si="14"/>
        <v>759771.18</v>
      </c>
    </row>
    <row r="242" spans="1:11" ht="30" x14ac:dyDescent="0.25">
      <c r="A242" s="42"/>
      <c r="B242" s="56"/>
      <c r="C242" s="50"/>
      <c r="D242" s="64">
        <v>37503</v>
      </c>
      <c r="E242" s="65" t="s">
        <v>210</v>
      </c>
      <c r="F242" s="23">
        <v>15000</v>
      </c>
      <c r="G242" s="23">
        <v>0</v>
      </c>
      <c r="H242" s="23">
        <v>15000</v>
      </c>
      <c r="I242" s="23">
        <v>0</v>
      </c>
      <c r="J242" s="23">
        <v>0</v>
      </c>
      <c r="K242" s="61">
        <f t="shared" si="14"/>
        <v>15000</v>
      </c>
    </row>
    <row r="243" spans="1:11" x14ac:dyDescent="0.25">
      <c r="A243" s="42"/>
      <c r="B243" s="50"/>
      <c r="C243" s="51">
        <v>37600</v>
      </c>
      <c r="D243" s="52" t="s">
        <v>211</v>
      </c>
      <c r="E243" s="53"/>
      <c r="F243" s="54">
        <v>0</v>
      </c>
      <c r="G243" s="54">
        <v>0</v>
      </c>
      <c r="H243" s="54">
        <v>0</v>
      </c>
      <c r="I243" s="54">
        <v>0</v>
      </c>
      <c r="J243" s="54">
        <v>0</v>
      </c>
      <c r="K243" s="55">
        <f t="shared" si="14"/>
        <v>0</v>
      </c>
    </row>
    <row r="244" spans="1:11" x14ac:dyDescent="0.25">
      <c r="A244" s="42"/>
      <c r="B244" s="56"/>
      <c r="C244" s="50"/>
      <c r="D244" s="57">
        <v>37601</v>
      </c>
      <c r="E244" s="58" t="s">
        <v>211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61">
        <f t="shared" si="14"/>
        <v>0</v>
      </c>
    </row>
    <row r="245" spans="1:11" x14ac:dyDescent="0.25">
      <c r="A245" s="42"/>
      <c r="B245" s="56"/>
      <c r="C245" s="50"/>
      <c r="D245" s="64">
        <v>37602</v>
      </c>
      <c r="E245" s="65" t="s">
        <v>212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61">
        <f t="shared" si="14"/>
        <v>0</v>
      </c>
    </row>
    <row r="246" spans="1:11" x14ac:dyDescent="0.25">
      <c r="A246" s="42"/>
      <c r="B246" s="50"/>
      <c r="C246" s="51">
        <v>37900</v>
      </c>
      <c r="D246" s="52" t="s">
        <v>213</v>
      </c>
      <c r="E246" s="53"/>
      <c r="F246" s="54">
        <v>792741.72</v>
      </c>
      <c r="G246" s="54">
        <v>0</v>
      </c>
      <c r="H246" s="54">
        <v>792741.72</v>
      </c>
      <c r="I246" s="54">
        <v>74338</v>
      </c>
      <c r="J246" s="54">
        <v>71626</v>
      </c>
      <c r="K246" s="55">
        <f t="shared" si="14"/>
        <v>718403.72</v>
      </c>
    </row>
    <row r="247" spans="1:11" ht="30" x14ac:dyDescent="0.25">
      <c r="A247" s="42"/>
      <c r="B247" s="56"/>
      <c r="C247" s="50"/>
      <c r="D247" s="57">
        <v>37901</v>
      </c>
      <c r="E247" s="58" t="s">
        <v>214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61">
        <f t="shared" si="14"/>
        <v>0</v>
      </c>
    </row>
    <row r="248" spans="1:11" x14ac:dyDescent="0.25">
      <c r="A248" s="42"/>
      <c r="B248" s="56"/>
      <c r="C248" s="50"/>
      <c r="D248" s="57">
        <v>37902</v>
      </c>
      <c r="E248" s="58" t="s">
        <v>215</v>
      </c>
      <c r="F248" s="23">
        <v>499841.64</v>
      </c>
      <c r="G248" s="23">
        <v>0</v>
      </c>
      <c r="H248" s="23">
        <v>499841.64</v>
      </c>
      <c r="I248" s="23">
        <v>67614</v>
      </c>
      <c r="J248" s="23">
        <v>67614</v>
      </c>
      <c r="K248" s="61">
        <f t="shared" si="14"/>
        <v>432227.64</v>
      </c>
    </row>
    <row r="249" spans="1:11" x14ac:dyDescent="0.25">
      <c r="A249" s="42"/>
      <c r="B249" s="56"/>
      <c r="C249" s="50"/>
      <c r="D249" s="57">
        <v>37903</v>
      </c>
      <c r="E249" s="58" t="s">
        <v>216</v>
      </c>
      <c r="F249" s="23">
        <v>292900.08</v>
      </c>
      <c r="G249" s="23">
        <v>0</v>
      </c>
      <c r="H249" s="23">
        <v>292900.08</v>
      </c>
      <c r="I249" s="23">
        <v>6724</v>
      </c>
      <c r="J249" s="23">
        <v>4012</v>
      </c>
      <c r="K249" s="61">
        <f t="shared" si="14"/>
        <v>286176.08</v>
      </c>
    </row>
    <row r="250" spans="1:11" x14ac:dyDescent="0.25">
      <c r="A250" s="42"/>
      <c r="B250" s="43">
        <v>38000</v>
      </c>
      <c r="C250" s="44" t="s">
        <v>217</v>
      </c>
      <c r="D250" s="45"/>
      <c r="E250" s="46"/>
      <c r="F250" s="47">
        <v>3904823.96</v>
      </c>
      <c r="G250" s="47">
        <v>0</v>
      </c>
      <c r="H250" s="47">
        <v>3904823.96</v>
      </c>
      <c r="I250" s="47">
        <v>653893.25</v>
      </c>
      <c r="J250" s="47">
        <v>648141.85</v>
      </c>
      <c r="K250" s="48">
        <f t="shared" si="14"/>
        <v>3250930.71</v>
      </c>
    </row>
    <row r="251" spans="1:11" x14ac:dyDescent="0.25">
      <c r="A251" s="42"/>
      <c r="B251" s="50"/>
      <c r="C251" s="51">
        <v>38200</v>
      </c>
      <c r="D251" s="52" t="s">
        <v>218</v>
      </c>
      <c r="E251" s="53"/>
      <c r="F251" s="54">
        <v>2500000</v>
      </c>
      <c r="G251" s="54">
        <v>0</v>
      </c>
      <c r="H251" s="54">
        <v>2500000</v>
      </c>
      <c r="I251" s="54">
        <v>469177.38</v>
      </c>
      <c r="J251" s="54">
        <v>467254.98</v>
      </c>
      <c r="K251" s="55">
        <f t="shared" si="14"/>
        <v>2030822.62</v>
      </c>
    </row>
    <row r="252" spans="1:11" x14ac:dyDescent="0.25">
      <c r="A252" s="42"/>
      <c r="B252" s="56"/>
      <c r="C252" s="50"/>
      <c r="D252" s="57">
        <v>38201</v>
      </c>
      <c r="E252" s="58" t="s">
        <v>218</v>
      </c>
      <c r="F252" s="23">
        <v>2500000</v>
      </c>
      <c r="G252" s="23">
        <v>0</v>
      </c>
      <c r="H252" s="23">
        <v>2500000</v>
      </c>
      <c r="I252" s="23">
        <v>469177.38</v>
      </c>
      <c r="J252" s="23">
        <v>467254.98</v>
      </c>
      <c r="K252" s="61">
        <f t="shared" si="14"/>
        <v>2030822.62</v>
      </c>
    </row>
    <row r="253" spans="1:11" x14ac:dyDescent="0.25">
      <c r="A253" s="42"/>
      <c r="B253" s="50"/>
      <c r="C253" s="51">
        <v>38500</v>
      </c>
      <c r="D253" s="52" t="s">
        <v>219</v>
      </c>
      <c r="E253" s="53"/>
      <c r="F253" s="54">
        <v>1404823.96</v>
      </c>
      <c r="G253" s="54">
        <v>0</v>
      </c>
      <c r="H253" s="54">
        <v>1404823.96</v>
      </c>
      <c r="I253" s="54">
        <v>184715.87</v>
      </c>
      <c r="J253" s="54">
        <v>180886.87</v>
      </c>
      <c r="K253" s="55">
        <f t="shared" si="14"/>
        <v>1220108.0899999999</v>
      </c>
    </row>
    <row r="254" spans="1:11" x14ac:dyDescent="0.25">
      <c r="A254" s="42"/>
      <c r="B254" s="56"/>
      <c r="C254" s="50"/>
      <c r="D254" s="57">
        <v>38501</v>
      </c>
      <c r="E254" s="58" t="s">
        <v>220</v>
      </c>
      <c r="F254" s="23">
        <v>950199.96</v>
      </c>
      <c r="G254" s="23">
        <v>0</v>
      </c>
      <c r="H254" s="23">
        <v>950199.96</v>
      </c>
      <c r="I254" s="23">
        <v>180935.87</v>
      </c>
      <c r="J254" s="23">
        <v>177106.87</v>
      </c>
      <c r="K254" s="61">
        <f t="shared" si="14"/>
        <v>769264.09</v>
      </c>
    </row>
    <row r="255" spans="1:11" x14ac:dyDescent="0.25">
      <c r="A255" s="42"/>
      <c r="B255" s="56"/>
      <c r="C255" s="50"/>
      <c r="D255" s="57">
        <v>38503</v>
      </c>
      <c r="E255" s="58" t="s">
        <v>219</v>
      </c>
      <c r="F255" s="23">
        <v>454624</v>
      </c>
      <c r="G255" s="23">
        <v>0</v>
      </c>
      <c r="H255" s="23">
        <v>454624</v>
      </c>
      <c r="I255" s="23">
        <v>3780</v>
      </c>
      <c r="J255" s="23">
        <v>3780</v>
      </c>
      <c r="K255" s="61">
        <f t="shared" si="14"/>
        <v>450844</v>
      </c>
    </row>
    <row r="256" spans="1:11" x14ac:dyDescent="0.25">
      <c r="A256" s="42"/>
      <c r="B256" s="43">
        <v>39000</v>
      </c>
      <c r="C256" s="44" t="s">
        <v>221</v>
      </c>
      <c r="D256" s="45"/>
      <c r="E256" s="46"/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8">
        <f t="shared" si="14"/>
        <v>0</v>
      </c>
    </row>
    <row r="257" spans="1:11" x14ac:dyDescent="0.25">
      <c r="A257" s="42"/>
      <c r="B257" s="50"/>
      <c r="C257" s="51">
        <v>39200</v>
      </c>
      <c r="D257" s="52" t="s">
        <v>222</v>
      </c>
      <c r="E257" s="53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5">
        <f t="shared" si="14"/>
        <v>0</v>
      </c>
    </row>
    <row r="258" spans="1:11" x14ac:dyDescent="0.25">
      <c r="A258" s="42"/>
      <c r="B258" s="56"/>
      <c r="C258" s="50"/>
      <c r="D258" s="57">
        <v>39201</v>
      </c>
      <c r="E258" s="58" t="s">
        <v>222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61">
        <f t="shared" si="14"/>
        <v>0</v>
      </c>
    </row>
    <row r="259" spans="1:11" x14ac:dyDescent="0.25">
      <c r="A259" s="42"/>
      <c r="B259" s="50"/>
      <c r="C259" s="51">
        <v>39600</v>
      </c>
      <c r="D259" s="52" t="s">
        <v>223</v>
      </c>
      <c r="E259" s="53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55">
        <f t="shared" si="14"/>
        <v>0</v>
      </c>
    </row>
    <row r="260" spans="1:11" x14ac:dyDescent="0.25">
      <c r="A260" s="42"/>
      <c r="B260" s="56"/>
      <c r="C260" s="50"/>
      <c r="D260" s="57">
        <v>39601</v>
      </c>
      <c r="E260" s="58" t="s">
        <v>223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61">
        <f t="shared" si="14"/>
        <v>0</v>
      </c>
    </row>
    <row r="261" spans="1:11" x14ac:dyDescent="0.25">
      <c r="A261" s="42"/>
      <c r="B261" s="56"/>
      <c r="C261" s="50"/>
      <c r="D261" s="57"/>
      <c r="E261" s="58"/>
      <c r="F261" s="23"/>
      <c r="G261" s="23"/>
      <c r="H261" s="23"/>
      <c r="I261" s="23"/>
      <c r="J261" s="23"/>
      <c r="K261" s="61"/>
    </row>
    <row r="262" spans="1:11" x14ac:dyDescent="0.25">
      <c r="A262" s="36">
        <v>40000</v>
      </c>
      <c r="B262" s="37" t="s">
        <v>224</v>
      </c>
      <c r="C262" s="38"/>
      <c r="D262" s="38"/>
      <c r="E262" s="39"/>
      <c r="F262" s="23">
        <v>64736907</v>
      </c>
      <c r="G262" s="23">
        <v>0</v>
      </c>
      <c r="H262" s="23">
        <v>64736907</v>
      </c>
      <c r="I262" s="23">
        <v>781714.2</v>
      </c>
      <c r="J262" s="23">
        <v>781714.2</v>
      </c>
      <c r="K262" s="61">
        <f t="shared" si="14"/>
        <v>63955192.799999997</v>
      </c>
    </row>
    <row r="263" spans="1:11" x14ac:dyDescent="0.25">
      <c r="A263" s="42"/>
      <c r="B263" s="43">
        <v>41000</v>
      </c>
      <c r="C263" s="44" t="s">
        <v>225</v>
      </c>
      <c r="D263" s="45"/>
      <c r="E263" s="46"/>
      <c r="F263" s="47">
        <v>64651907</v>
      </c>
      <c r="G263" s="47">
        <v>0</v>
      </c>
      <c r="H263" s="47">
        <v>64651907</v>
      </c>
      <c r="I263" s="47">
        <v>781714.2</v>
      </c>
      <c r="J263" s="47">
        <v>781714.2</v>
      </c>
      <c r="K263" s="48">
        <f t="shared" si="14"/>
        <v>63870192.799999997</v>
      </c>
    </row>
    <row r="264" spans="1:11" x14ac:dyDescent="0.25">
      <c r="A264" s="42"/>
      <c r="B264" s="50"/>
      <c r="C264" s="51">
        <v>41500</v>
      </c>
      <c r="D264" s="52" t="s">
        <v>226</v>
      </c>
      <c r="E264" s="53"/>
      <c r="F264" s="54">
        <v>64651907</v>
      </c>
      <c r="G264" s="54">
        <v>0</v>
      </c>
      <c r="H264" s="54">
        <v>64651907</v>
      </c>
      <c r="I264" s="54">
        <v>781714.2</v>
      </c>
      <c r="J264" s="54">
        <v>781714.2</v>
      </c>
      <c r="K264" s="55">
        <f t="shared" si="14"/>
        <v>63870192.799999997</v>
      </c>
    </row>
    <row r="265" spans="1:11" ht="30" x14ac:dyDescent="0.25">
      <c r="A265" s="42"/>
      <c r="B265" s="56"/>
      <c r="C265" s="50"/>
      <c r="D265" s="57">
        <v>41501</v>
      </c>
      <c r="E265" s="58" t="s">
        <v>227</v>
      </c>
      <c r="F265" s="23">
        <v>64651907</v>
      </c>
      <c r="G265" s="23">
        <v>0</v>
      </c>
      <c r="H265" s="23">
        <v>64651907</v>
      </c>
      <c r="I265" s="23">
        <v>781714.2</v>
      </c>
      <c r="J265" s="23">
        <v>781714.2</v>
      </c>
      <c r="K265" s="61">
        <f t="shared" si="14"/>
        <v>63870192.799999997</v>
      </c>
    </row>
    <row r="266" spans="1:11" x14ac:dyDescent="0.25">
      <c r="A266" s="42"/>
      <c r="B266" s="43">
        <v>44000</v>
      </c>
      <c r="C266" s="44" t="s">
        <v>228</v>
      </c>
      <c r="D266" s="45"/>
      <c r="E266" s="46"/>
      <c r="F266" s="47">
        <v>85000</v>
      </c>
      <c r="G266" s="47">
        <v>0</v>
      </c>
      <c r="H266" s="47">
        <v>85000</v>
      </c>
      <c r="I266" s="47">
        <v>0</v>
      </c>
      <c r="J266" s="47">
        <v>0</v>
      </c>
      <c r="K266" s="48">
        <f t="shared" si="14"/>
        <v>85000</v>
      </c>
    </row>
    <row r="267" spans="1:11" x14ac:dyDescent="0.25">
      <c r="A267" s="42"/>
      <c r="B267" s="50"/>
      <c r="C267" s="51">
        <v>44500</v>
      </c>
      <c r="D267" s="52" t="s">
        <v>229</v>
      </c>
      <c r="E267" s="53"/>
      <c r="F267" s="54">
        <v>85000</v>
      </c>
      <c r="G267" s="54">
        <v>0</v>
      </c>
      <c r="H267" s="54">
        <v>85000</v>
      </c>
      <c r="I267" s="54">
        <v>0</v>
      </c>
      <c r="J267" s="54">
        <v>0</v>
      </c>
      <c r="K267" s="55">
        <f t="shared" si="14"/>
        <v>85000</v>
      </c>
    </row>
    <row r="268" spans="1:11" x14ac:dyDescent="0.25">
      <c r="A268" s="42"/>
      <c r="B268" s="56"/>
      <c r="C268" s="50"/>
      <c r="D268" s="57">
        <v>44502</v>
      </c>
      <c r="E268" s="58" t="s">
        <v>230</v>
      </c>
      <c r="F268" s="23">
        <v>85000</v>
      </c>
      <c r="G268" s="23">
        <v>0</v>
      </c>
      <c r="H268" s="23">
        <v>85000</v>
      </c>
      <c r="I268" s="23">
        <v>0</v>
      </c>
      <c r="J268" s="23">
        <v>0</v>
      </c>
      <c r="K268" s="61">
        <f t="shared" si="14"/>
        <v>85000</v>
      </c>
    </row>
    <row r="269" spans="1:11" x14ac:dyDescent="0.25">
      <c r="A269" s="42"/>
      <c r="B269" s="56"/>
      <c r="C269" s="50"/>
      <c r="D269" s="57"/>
      <c r="E269" s="58"/>
      <c r="F269" s="23"/>
      <c r="G269" s="23"/>
      <c r="H269" s="23"/>
      <c r="I269" s="23"/>
      <c r="J269" s="23"/>
      <c r="K269" s="61"/>
    </row>
    <row r="270" spans="1:11" x14ac:dyDescent="0.25">
      <c r="A270" s="36">
        <v>50000</v>
      </c>
      <c r="B270" s="37" t="s">
        <v>231</v>
      </c>
      <c r="C270" s="38"/>
      <c r="D270" s="38"/>
      <c r="E270" s="39"/>
      <c r="F270" s="23">
        <v>32573145.270000003</v>
      </c>
      <c r="G270" s="23">
        <v>0</v>
      </c>
      <c r="H270" s="23">
        <v>32573145.270000003</v>
      </c>
      <c r="I270" s="23">
        <v>680032.43</v>
      </c>
      <c r="J270" s="23">
        <v>680032.43</v>
      </c>
      <c r="K270" s="61">
        <f t="shared" si="14"/>
        <v>31893112.840000004</v>
      </c>
    </row>
    <row r="271" spans="1:11" x14ac:dyDescent="0.25">
      <c r="A271" s="42"/>
      <c r="B271" s="43">
        <v>51000</v>
      </c>
      <c r="C271" s="44" t="s">
        <v>232</v>
      </c>
      <c r="D271" s="45"/>
      <c r="E271" s="46"/>
      <c r="F271" s="47">
        <v>11557067.67</v>
      </c>
      <c r="G271" s="47">
        <v>0</v>
      </c>
      <c r="H271" s="47">
        <v>11557067.67</v>
      </c>
      <c r="I271" s="47">
        <v>411967.57</v>
      </c>
      <c r="J271" s="47">
        <v>411967.57</v>
      </c>
      <c r="K271" s="48">
        <f t="shared" si="14"/>
        <v>11145100.1</v>
      </c>
    </row>
    <row r="272" spans="1:11" x14ac:dyDescent="0.25">
      <c r="A272" s="42"/>
      <c r="B272" s="50"/>
      <c r="C272" s="51">
        <v>51100</v>
      </c>
      <c r="D272" s="52" t="s">
        <v>233</v>
      </c>
      <c r="E272" s="53"/>
      <c r="F272" s="54">
        <v>4013182.66</v>
      </c>
      <c r="G272" s="54">
        <v>0</v>
      </c>
      <c r="H272" s="54">
        <v>4013182.66</v>
      </c>
      <c r="I272" s="54">
        <v>199941.57</v>
      </c>
      <c r="J272" s="54">
        <v>199941.57</v>
      </c>
      <c r="K272" s="55">
        <f t="shared" si="14"/>
        <v>3813241.0900000003</v>
      </c>
    </row>
    <row r="273" spans="1:11" x14ac:dyDescent="0.25">
      <c r="A273" s="42"/>
      <c r="B273" s="56"/>
      <c r="C273" s="50"/>
      <c r="D273" s="57">
        <v>51101</v>
      </c>
      <c r="E273" s="58" t="s">
        <v>233</v>
      </c>
      <c r="F273" s="23">
        <v>4013182.66</v>
      </c>
      <c r="G273" s="23">
        <v>0</v>
      </c>
      <c r="H273" s="23">
        <v>4013182.66</v>
      </c>
      <c r="I273" s="23">
        <v>199941.57</v>
      </c>
      <c r="J273" s="23">
        <v>199941.57</v>
      </c>
      <c r="K273" s="61">
        <f t="shared" si="14"/>
        <v>3813241.0900000003</v>
      </c>
    </row>
    <row r="274" spans="1:11" x14ac:dyDescent="0.25">
      <c r="A274" s="42"/>
      <c r="B274" s="50"/>
      <c r="C274" s="51" t="s">
        <v>234</v>
      </c>
      <c r="D274" s="52"/>
      <c r="E274" s="53"/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55">
        <f t="shared" si="14"/>
        <v>0</v>
      </c>
    </row>
    <row r="275" spans="1:11" x14ac:dyDescent="0.25">
      <c r="A275" s="42"/>
      <c r="B275" s="56"/>
      <c r="C275" s="50"/>
      <c r="D275" s="64">
        <v>51201</v>
      </c>
      <c r="E275" s="65" t="s">
        <v>235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61">
        <f t="shared" ref="K275:K323" si="15">H275-I275</f>
        <v>0</v>
      </c>
    </row>
    <row r="276" spans="1:11" x14ac:dyDescent="0.25">
      <c r="A276" s="42"/>
      <c r="B276" s="50"/>
      <c r="C276" s="51">
        <v>51500</v>
      </c>
      <c r="D276" s="52" t="s">
        <v>236</v>
      </c>
      <c r="E276" s="53"/>
      <c r="F276" s="54">
        <v>5848838.3100000005</v>
      </c>
      <c r="G276" s="54">
        <v>0</v>
      </c>
      <c r="H276" s="54">
        <v>5848838.3100000005</v>
      </c>
      <c r="I276" s="54">
        <v>146770.26</v>
      </c>
      <c r="J276" s="54">
        <v>146770.26</v>
      </c>
      <c r="K276" s="55">
        <f t="shared" si="15"/>
        <v>5702068.0500000007</v>
      </c>
    </row>
    <row r="277" spans="1:11" ht="30" x14ac:dyDescent="0.25">
      <c r="A277" s="42"/>
      <c r="B277" s="56"/>
      <c r="C277" s="50"/>
      <c r="D277" s="57">
        <v>51501</v>
      </c>
      <c r="E277" s="58" t="s">
        <v>237</v>
      </c>
      <c r="F277" s="23">
        <v>5114062.1500000004</v>
      </c>
      <c r="G277" s="23">
        <v>0</v>
      </c>
      <c r="H277" s="23">
        <v>5114062.1500000004</v>
      </c>
      <c r="I277" s="23">
        <v>43843.54</v>
      </c>
      <c r="J277" s="23">
        <v>43843.54</v>
      </c>
      <c r="K277" s="61">
        <f t="shared" si="15"/>
        <v>5070218.6100000003</v>
      </c>
    </row>
    <row r="278" spans="1:11" x14ac:dyDescent="0.25">
      <c r="A278" s="42"/>
      <c r="B278" s="56"/>
      <c r="C278" s="50"/>
      <c r="D278" s="57">
        <v>51502</v>
      </c>
      <c r="E278" s="58" t="s">
        <v>238</v>
      </c>
      <c r="F278" s="23">
        <v>359897.63</v>
      </c>
      <c r="G278" s="23">
        <v>0</v>
      </c>
      <c r="H278" s="23">
        <v>359897.63</v>
      </c>
      <c r="I278" s="23">
        <v>4999.05</v>
      </c>
      <c r="J278" s="23">
        <v>4999.05</v>
      </c>
      <c r="K278" s="61">
        <f t="shared" si="15"/>
        <v>354898.58</v>
      </c>
    </row>
    <row r="279" spans="1:11" x14ac:dyDescent="0.25">
      <c r="A279" s="42"/>
      <c r="B279" s="56"/>
      <c r="C279" s="50"/>
      <c r="D279" s="57">
        <v>51503</v>
      </c>
      <c r="E279" s="58" t="s">
        <v>239</v>
      </c>
      <c r="F279" s="23">
        <v>374878.53</v>
      </c>
      <c r="G279" s="23">
        <v>0</v>
      </c>
      <c r="H279" s="23">
        <v>374878.53</v>
      </c>
      <c r="I279" s="23">
        <v>97927.67</v>
      </c>
      <c r="J279" s="23">
        <v>97927.67</v>
      </c>
      <c r="K279" s="61">
        <f t="shared" si="15"/>
        <v>276950.86000000004</v>
      </c>
    </row>
    <row r="280" spans="1:11" x14ac:dyDescent="0.25">
      <c r="A280" s="42"/>
      <c r="B280" s="50"/>
      <c r="C280" s="51">
        <v>51900</v>
      </c>
      <c r="D280" s="52" t="s">
        <v>240</v>
      </c>
      <c r="E280" s="53"/>
      <c r="F280" s="54">
        <v>1695046.7</v>
      </c>
      <c r="G280" s="54">
        <v>0</v>
      </c>
      <c r="H280" s="54">
        <v>1695046.7</v>
      </c>
      <c r="I280" s="54">
        <v>65255.74</v>
      </c>
      <c r="J280" s="54">
        <v>65255.74</v>
      </c>
      <c r="K280" s="55">
        <f t="shared" si="15"/>
        <v>1629790.96</v>
      </c>
    </row>
    <row r="281" spans="1:11" ht="30" x14ac:dyDescent="0.25">
      <c r="A281" s="42"/>
      <c r="B281" s="56"/>
      <c r="C281" s="66"/>
      <c r="D281" s="67">
        <v>51901</v>
      </c>
      <c r="E281" s="65" t="s">
        <v>240</v>
      </c>
      <c r="F281" s="23">
        <v>1695046.7</v>
      </c>
      <c r="G281" s="23">
        <v>0</v>
      </c>
      <c r="H281" s="23">
        <v>1695046.7</v>
      </c>
      <c r="I281" s="23">
        <v>65255.74</v>
      </c>
      <c r="J281" s="23">
        <v>65255.74</v>
      </c>
      <c r="K281" s="61">
        <f t="shared" si="15"/>
        <v>1629790.96</v>
      </c>
    </row>
    <row r="282" spans="1:11" x14ac:dyDescent="0.25">
      <c r="A282" s="42"/>
      <c r="B282" s="43">
        <v>52000</v>
      </c>
      <c r="C282" s="44" t="s">
        <v>241</v>
      </c>
      <c r="D282" s="45"/>
      <c r="E282" s="46"/>
      <c r="F282" s="47">
        <v>1214954.52</v>
      </c>
      <c r="G282" s="47">
        <v>0</v>
      </c>
      <c r="H282" s="47">
        <v>1214954.52</v>
      </c>
      <c r="I282" s="47">
        <v>231128.86</v>
      </c>
      <c r="J282" s="47">
        <v>231128.86</v>
      </c>
      <c r="K282" s="48">
        <f t="shared" si="15"/>
        <v>983825.66</v>
      </c>
    </row>
    <row r="283" spans="1:11" x14ac:dyDescent="0.25">
      <c r="A283" s="42"/>
      <c r="B283" s="50"/>
      <c r="C283" s="51">
        <v>52100</v>
      </c>
      <c r="D283" s="52" t="s">
        <v>242</v>
      </c>
      <c r="E283" s="53"/>
      <c r="F283" s="54">
        <v>1192274.52</v>
      </c>
      <c r="G283" s="54">
        <v>0</v>
      </c>
      <c r="H283" s="54">
        <v>1192274.52</v>
      </c>
      <c r="I283" s="54">
        <v>231128.86</v>
      </c>
      <c r="J283" s="54">
        <v>231128.86</v>
      </c>
      <c r="K283" s="55">
        <f t="shared" si="15"/>
        <v>961145.66</v>
      </c>
    </row>
    <row r="284" spans="1:11" x14ac:dyDescent="0.25">
      <c r="A284" s="42"/>
      <c r="B284" s="56"/>
      <c r="C284" s="66"/>
      <c r="D284" s="67">
        <v>52101</v>
      </c>
      <c r="E284" s="65" t="s">
        <v>242</v>
      </c>
      <c r="F284" s="23">
        <v>1192274.52</v>
      </c>
      <c r="G284" s="23">
        <v>0</v>
      </c>
      <c r="H284" s="23">
        <v>1192274.52</v>
      </c>
      <c r="I284" s="23">
        <v>231128.86</v>
      </c>
      <c r="J284" s="23">
        <v>231128.86</v>
      </c>
      <c r="K284" s="61">
        <f t="shared" si="15"/>
        <v>961145.66</v>
      </c>
    </row>
    <row r="285" spans="1:11" x14ac:dyDescent="0.25">
      <c r="A285" s="42"/>
      <c r="B285" s="50"/>
      <c r="C285" s="51">
        <v>52300</v>
      </c>
      <c r="D285" s="52" t="s">
        <v>243</v>
      </c>
      <c r="E285" s="53"/>
      <c r="F285" s="54">
        <v>22680</v>
      </c>
      <c r="G285" s="54">
        <v>0</v>
      </c>
      <c r="H285" s="54">
        <v>22680</v>
      </c>
      <c r="I285" s="54">
        <v>0</v>
      </c>
      <c r="J285" s="54">
        <v>0</v>
      </c>
      <c r="K285" s="55">
        <f t="shared" si="15"/>
        <v>22680</v>
      </c>
    </row>
    <row r="286" spans="1:11" x14ac:dyDescent="0.25">
      <c r="A286" s="42"/>
      <c r="B286" s="56"/>
      <c r="C286" s="66"/>
      <c r="D286" s="67">
        <v>52301</v>
      </c>
      <c r="E286" s="65" t="s">
        <v>243</v>
      </c>
      <c r="F286" s="23">
        <v>22680</v>
      </c>
      <c r="G286" s="23">
        <v>0</v>
      </c>
      <c r="H286" s="23">
        <v>22680</v>
      </c>
      <c r="I286" s="23">
        <v>0</v>
      </c>
      <c r="J286" s="23">
        <v>0</v>
      </c>
      <c r="K286" s="61">
        <f t="shared" si="15"/>
        <v>22680</v>
      </c>
    </row>
    <row r="287" spans="1:11" x14ac:dyDescent="0.25">
      <c r="A287" s="42"/>
      <c r="B287" s="50"/>
      <c r="C287" s="51" t="s">
        <v>244</v>
      </c>
      <c r="D287" s="52"/>
      <c r="E287" s="53"/>
      <c r="F287" s="54">
        <v>0</v>
      </c>
      <c r="G287" s="54">
        <v>0</v>
      </c>
      <c r="H287" s="54">
        <v>0</v>
      </c>
      <c r="I287" s="54">
        <v>0</v>
      </c>
      <c r="J287" s="54">
        <v>0</v>
      </c>
      <c r="K287" s="55">
        <f t="shared" si="15"/>
        <v>0</v>
      </c>
    </row>
    <row r="288" spans="1:11" ht="30" x14ac:dyDescent="0.25">
      <c r="A288" s="42"/>
      <c r="B288" s="56"/>
      <c r="C288" s="66"/>
      <c r="D288" s="67">
        <v>52901</v>
      </c>
      <c r="E288" s="65" t="s">
        <v>245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61">
        <f t="shared" si="15"/>
        <v>0</v>
      </c>
    </row>
    <row r="289" spans="1:11" x14ac:dyDescent="0.25">
      <c r="A289" s="42"/>
      <c r="B289" s="43">
        <v>53000</v>
      </c>
      <c r="C289" s="44" t="s">
        <v>246</v>
      </c>
      <c r="D289" s="45"/>
      <c r="E289" s="46"/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8">
        <f t="shared" si="15"/>
        <v>0</v>
      </c>
    </row>
    <row r="290" spans="1:11" x14ac:dyDescent="0.25">
      <c r="A290" s="42"/>
      <c r="B290" s="50"/>
      <c r="C290" s="51">
        <v>53200</v>
      </c>
      <c r="D290" s="52" t="s">
        <v>247</v>
      </c>
      <c r="E290" s="53"/>
      <c r="F290" s="54">
        <v>0</v>
      </c>
      <c r="G290" s="54">
        <v>0</v>
      </c>
      <c r="H290" s="54">
        <v>0</v>
      </c>
      <c r="I290" s="54">
        <v>0</v>
      </c>
      <c r="J290" s="54">
        <v>0</v>
      </c>
      <c r="K290" s="55">
        <f t="shared" si="15"/>
        <v>0</v>
      </c>
    </row>
    <row r="291" spans="1:11" x14ac:dyDescent="0.25">
      <c r="A291" s="42"/>
      <c r="B291" s="56"/>
      <c r="C291" s="66"/>
      <c r="D291" s="67">
        <v>53101</v>
      </c>
      <c r="E291" s="69" t="s">
        <v>248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61">
        <f t="shared" si="15"/>
        <v>0</v>
      </c>
    </row>
    <row r="292" spans="1:11" x14ac:dyDescent="0.25">
      <c r="A292" s="42"/>
      <c r="B292" s="56"/>
      <c r="C292" s="66"/>
      <c r="D292" s="67">
        <v>53201</v>
      </c>
      <c r="E292" s="69" t="s">
        <v>247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61">
        <f t="shared" si="15"/>
        <v>0</v>
      </c>
    </row>
    <row r="293" spans="1:11" x14ac:dyDescent="0.25">
      <c r="A293" s="42"/>
      <c r="B293" s="43">
        <v>54000</v>
      </c>
      <c r="C293" s="44" t="s">
        <v>249</v>
      </c>
      <c r="D293" s="45"/>
      <c r="E293" s="46"/>
      <c r="F293" s="47">
        <v>1870305</v>
      </c>
      <c r="G293" s="47">
        <v>0</v>
      </c>
      <c r="H293" s="47">
        <v>1870305</v>
      </c>
      <c r="I293" s="47">
        <v>0</v>
      </c>
      <c r="J293" s="47">
        <v>0</v>
      </c>
      <c r="K293" s="48">
        <f t="shared" si="15"/>
        <v>1870305</v>
      </c>
    </row>
    <row r="294" spans="1:11" x14ac:dyDescent="0.25">
      <c r="A294" s="42"/>
      <c r="B294" s="50"/>
      <c r="C294" s="51">
        <v>54100</v>
      </c>
      <c r="D294" s="52" t="s">
        <v>249</v>
      </c>
      <c r="E294" s="53"/>
      <c r="F294" s="54">
        <v>1870305</v>
      </c>
      <c r="G294" s="54">
        <v>0</v>
      </c>
      <c r="H294" s="54">
        <v>1870305</v>
      </c>
      <c r="I294" s="54">
        <v>0</v>
      </c>
      <c r="J294" s="54">
        <v>0</v>
      </c>
      <c r="K294" s="55">
        <f t="shared" si="15"/>
        <v>1870305</v>
      </c>
    </row>
    <row r="295" spans="1:11" x14ac:dyDescent="0.25">
      <c r="A295" s="42"/>
      <c r="B295" s="56"/>
      <c r="C295" s="66"/>
      <c r="D295" s="67">
        <v>54101</v>
      </c>
      <c r="E295" s="65" t="s">
        <v>249</v>
      </c>
      <c r="F295" s="23">
        <v>1870305</v>
      </c>
      <c r="G295" s="23">
        <v>0</v>
      </c>
      <c r="H295" s="23">
        <v>1870305</v>
      </c>
      <c r="I295" s="23">
        <v>0</v>
      </c>
      <c r="J295" s="23">
        <v>0</v>
      </c>
      <c r="K295" s="61">
        <f t="shared" si="15"/>
        <v>1870305</v>
      </c>
    </row>
    <row r="296" spans="1:11" x14ac:dyDescent="0.25">
      <c r="A296" s="42"/>
      <c r="B296" s="43">
        <v>55000</v>
      </c>
      <c r="C296" s="44"/>
      <c r="D296" s="45"/>
      <c r="E296" s="46"/>
      <c r="F296" s="47">
        <v>139946</v>
      </c>
      <c r="G296" s="47">
        <v>0</v>
      </c>
      <c r="H296" s="47">
        <v>139946</v>
      </c>
      <c r="I296" s="47">
        <v>0</v>
      </c>
      <c r="J296" s="47">
        <v>0</v>
      </c>
      <c r="K296" s="47">
        <f t="shared" ref="K296:K297" si="16">SUM(K297)</f>
        <v>139946</v>
      </c>
    </row>
    <row r="297" spans="1:11" x14ac:dyDescent="0.25">
      <c r="A297" s="42"/>
      <c r="B297" s="50"/>
      <c r="C297" s="51">
        <v>55100</v>
      </c>
      <c r="D297" s="52"/>
      <c r="E297" s="53"/>
      <c r="F297" s="54">
        <v>139946</v>
      </c>
      <c r="G297" s="54">
        <v>0</v>
      </c>
      <c r="H297" s="54">
        <v>139946</v>
      </c>
      <c r="I297" s="54">
        <v>0</v>
      </c>
      <c r="J297" s="54">
        <v>0</v>
      </c>
      <c r="K297" s="54">
        <f t="shared" si="16"/>
        <v>139946</v>
      </c>
    </row>
    <row r="298" spans="1:11" x14ac:dyDescent="0.25">
      <c r="A298" s="42"/>
      <c r="B298" s="56"/>
      <c r="C298" s="50"/>
      <c r="D298" s="57">
        <v>55101</v>
      </c>
      <c r="E298" s="58" t="s">
        <v>250</v>
      </c>
      <c r="F298" s="23">
        <v>139946</v>
      </c>
      <c r="G298" s="23">
        <v>0</v>
      </c>
      <c r="H298" s="23">
        <v>139946</v>
      </c>
      <c r="I298" s="23">
        <v>0</v>
      </c>
      <c r="J298" s="23">
        <v>0</v>
      </c>
      <c r="K298" s="61">
        <f t="shared" ref="K298" si="17">H298-I298</f>
        <v>139946</v>
      </c>
    </row>
    <row r="299" spans="1:11" x14ac:dyDescent="0.25">
      <c r="A299" s="42"/>
      <c r="B299" s="43">
        <v>56000</v>
      </c>
      <c r="C299" s="44" t="s">
        <v>251</v>
      </c>
      <c r="D299" s="45"/>
      <c r="E299" s="46"/>
      <c r="F299" s="47">
        <v>17790872.079999998</v>
      </c>
      <c r="G299" s="47">
        <v>0</v>
      </c>
      <c r="H299" s="47">
        <v>17790872.079999998</v>
      </c>
      <c r="I299" s="47">
        <v>36936</v>
      </c>
      <c r="J299" s="47">
        <v>36936</v>
      </c>
      <c r="K299" s="47">
        <f t="shared" ref="K299" si="18">SUM(K300,K302,K304,K306,K308)</f>
        <v>17753936.079999998</v>
      </c>
    </row>
    <row r="300" spans="1:11" x14ac:dyDescent="0.25">
      <c r="A300" s="42"/>
      <c r="B300" s="50"/>
      <c r="C300" s="51">
        <v>56400</v>
      </c>
      <c r="D300" s="52" t="s">
        <v>252</v>
      </c>
      <c r="E300" s="53"/>
      <c r="F300" s="54">
        <v>16084427</v>
      </c>
      <c r="G300" s="54">
        <v>0</v>
      </c>
      <c r="H300" s="54">
        <v>16084427</v>
      </c>
      <c r="I300" s="54">
        <v>36936</v>
      </c>
      <c r="J300" s="54">
        <v>36936</v>
      </c>
      <c r="K300" s="55">
        <f t="shared" si="15"/>
        <v>16047491</v>
      </c>
    </row>
    <row r="301" spans="1:11" ht="30" x14ac:dyDescent="0.25">
      <c r="A301" s="42"/>
      <c r="B301" s="56"/>
      <c r="C301" s="50"/>
      <c r="D301" s="57">
        <v>56401</v>
      </c>
      <c r="E301" s="58" t="s">
        <v>253</v>
      </c>
      <c r="F301" s="23">
        <v>16084427</v>
      </c>
      <c r="G301" s="23">
        <v>0</v>
      </c>
      <c r="H301" s="23">
        <v>16084427</v>
      </c>
      <c r="I301" s="23">
        <v>36936</v>
      </c>
      <c r="J301" s="23">
        <v>36936</v>
      </c>
      <c r="K301" s="61">
        <f t="shared" si="15"/>
        <v>16047491</v>
      </c>
    </row>
    <row r="302" spans="1:11" x14ac:dyDescent="0.25">
      <c r="A302" s="42"/>
      <c r="B302" s="50"/>
      <c r="C302" s="51">
        <v>56500</v>
      </c>
      <c r="D302" s="52" t="s">
        <v>254</v>
      </c>
      <c r="E302" s="53"/>
      <c r="F302" s="54">
        <v>1493700.33</v>
      </c>
      <c r="G302" s="54">
        <v>0</v>
      </c>
      <c r="H302" s="54">
        <v>1493700.33</v>
      </c>
      <c r="I302" s="54">
        <v>0</v>
      </c>
      <c r="J302" s="54">
        <v>0</v>
      </c>
      <c r="K302" s="55">
        <f t="shared" si="15"/>
        <v>1493700.33</v>
      </c>
    </row>
    <row r="303" spans="1:11" ht="30" x14ac:dyDescent="0.25">
      <c r="A303" s="42"/>
      <c r="B303" s="56"/>
      <c r="C303" s="50"/>
      <c r="D303" s="57">
        <v>56501</v>
      </c>
      <c r="E303" s="58" t="s">
        <v>254</v>
      </c>
      <c r="F303" s="23">
        <v>1493700.33</v>
      </c>
      <c r="G303" s="23">
        <v>0</v>
      </c>
      <c r="H303" s="23">
        <v>1493700.33</v>
      </c>
      <c r="I303" s="23">
        <v>0</v>
      </c>
      <c r="J303" s="23">
        <v>0</v>
      </c>
      <c r="K303" s="61">
        <f t="shared" si="15"/>
        <v>1493700.33</v>
      </c>
    </row>
    <row r="304" spans="1:11" x14ac:dyDescent="0.25">
      <c r="A304" s="42"/>
      <c r="B304" s="50"/>
      <c r="C304" s="51">
        <v>56600</v>
      </c>
      <c r="D304" s="52" t="s">
        <v>255</v>
      </c>
      <c r="E304" s="53"/>
      <c r="F304" s="54">
        <v>197744.75</v>
      </c>
      <c r="G304" s="54">
        <v>0</v>
      </c>
      <c r="H304" s="54">
        <v>197744.75</v>
      </c>
      <c r="I304" s="54">
        <v>0</v>
      </c>
      <c r="J304" s="54">
        <v>0</v>
      </c>
      <c r="K304" s="55">
        <f t="shared" si="15"/>
        <v>197744.75</v>
      </c>
    </row>
    <row r="305" spans="1:11" ht="30" x14ac:dyDescent="0.25">
      <c r="A305" s="42"/>
      <c r="B305" s="56"/>
      <c r="C305" s="50"/>
      <c r="D305" s="64">
        <v>56601</v>
      </c>
      <c r="E305" s="70" t="s">
        <v>255</v>
      </c>
      <c r="F305" s="23">
        <v>197744.75</v>
      </c>
      <c r="G305" s="23">
        <v>0</v>
      </c>
      <c r="H305" s="23">
        <v>197744.75</v>
      </c>
      <c r="I305" s="23">
        <v>0</v>
      </c>
      <c r="J305" s="23">
        <v>0</v>
      </c>
      <c r="K305" s="61">
        <f t="shared" si="15"/>
        <v>197744.75</v>
      </c>
    </row>
    <row r="306" spans="1:11" x14ac:dyDescent="0.25">
      <c r="A306" s="42"/>
      <c r="B306" s="50"/>
      <c r="C306" s="51">
        <v>56700</v>
      </c>
      <c r="D306" s="52" t="s">
        <v>256</v>
      </c>
      <c r="E306" s="53"/>
      <c r="F306" s="54">
        <v>15000</v>
      </c>
      <c r="G306" s="54">
        <v>0</v>
      </c>
      <c r="H306" s="54">
        <v>15000</v>
      </c>
      <c r="I306" s="54">
        <v>0</v>
      </c>
      <c r="J306" s="54">
        <v>0</v>
      </c>
      <c r="K306" s="55">
        <f t="shared" si="15"/>
        <v>15000</v>
      </c>
    </row>
    <row r="307" spans="1:11" x14ac:dyDescent="0.25">
      <c r="A307" s="42"/>
      <c r="B307" s="56"/>
      <c r="C307" s="50"/>
      <c r="D307" s="64">
        <v>56701</v>
      </c>
      <c r="E307" s="71" t="s">
        <v>256</v>
      </c>
      <c r="F307" s="23">
        <v>15000</v>
      </c>
      <c r="G307" s="23">
        <v>0</v>
      </c>
      <c r="H307" s="23">
        <v>15000</v>
      </c>
      <c r="I307" s="23">
        <v>0</v>
      </c>
      <c r="J307" s="23">
        <v>0</v>
      </c>
      <c r="K307" s="61">
        <f t="shared" si="15"/>
        <v>15000</v>
      </c>
    </row>
    <row r="308" spans="1:11" x14ac:dyDescent="0.25">
      <c r="A308" s="42"/>
      <c r="B308" s="50"/>
      <c r="C308" s="51">
        <v>56900</v>
      </c>
      <c r="D308" s="52" t="s">
        <v>257</v>
      </c>
      <c r="E308" s="53"/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5">
        <f t="shared" si="15"/>
        <v>0</v>
      </c>
    </row>
    <row r="309" spans="1:11" x14ac:dyDescent="0.25">
      <c r="A309" s="42"/>
      <c r="B309" s="56"/>
      <c r="C309" s="50"/>
      <c r="D309" s="57">
        <v>56901</v>
      </c>
      <c r="E309" s="58" t="s">
        <v>257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61">
        <f t="shared" si="15"/>
        <v>0</v>
      </c>
    </row>
    <row r="310" spans="1:11" x14ac:dyDescent="0.25">
      <c r="A310" s="42"/>
      <c r="B310" s="43">
        <v>59000</v>
      </c>
      <c r="C310" s="44" t="s">
        <v>258</v>
      </c>
      <c r="D310" s="45"/>
      <c r="E310" s="46"/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8">
        <f t="shared" si="15"/>
        <v>0</v>
      </c>
    </row>
    <row r="311" spans="1:11" x14ac:dyDescent="0.25">
      <c r="A311" s="42"/>
      <c r="B311" s="50"/>
      <c r="C311" s="51">
        <v>59700</v>
      </c>
      <c r="D311" s="52" t="s">
        <v>259</v>
      </c>
      <c r="E311" s="53"/>
      <c r="F311" s="54">
        <v>0</v>
      </c>
      <c r="G311" s="54">
        <v>0</v>
      </c>
      <c r="H311" s="54">
        <v>0</v>
      </c>
      <c r="I311" s="54">
        <v>0</v>
      </c>
      <c r="J311" s="54">
        <v>0</v>
      </c>
      <c r="K311" s="55">
        <f t="shared" si="15"/>
        <v>0</v>
      </c>
    </row>
    <row r="312" spans="1:11" x14ac:dyDescent="0.25">
      <c r="A312" s="42"/>
      <c r="B312" s="68"/>
      <c r="C312" s="72"/>
      <c r="D312" s="67">
        <v>59701</v>
      </c>
      <c r="E312" s="65" t="s">
        <v>259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61">
        <f t="shared" si="15"/>
        <v>0</v>
      </c>
    </row>
    <row r="313" spans="1:11" x14ac:dyDescent="0.25">
      <c r="A313" s="42"/>
      <c r="B313" s="68"/>
      <c r="C313" s="72"/>
      <c r="D313" s="67"/>
      <c r="E313" s="65"/>
      <c r="F313" s="23"/>
      <c r="G313" s="23"/>
      <c r="H313" s="23"/>
      <c r="I313" s="23"/>
      <c r="J313" s="23"/>
      <c r="K313" s="61"/>
    </row>
    <row r="314" spans="1:11" x14ac:dyDescent="0.25">
      <c r="A314" s="36">
        <v>60000</v>
      </c>
      <c r="B314" s="37" t="s">
        <v>260</v>
      </c>
      <c r="C314" s="38"/>
      <c r="D314" s="38"/>
      <c r="E314" s="39"/>
      <c r="F314" s="23">
        <v>4000000</v>
      </c>
      <c r="G314" s="23">
        <v>0</v>
      </c>
      <c r="H314" s="23">
        <v>4000000</v>
      </c>
      <c r="I314" s="23">
        <v>0</v>
      </c>
      <c r="J314" s="23">
        <v>0</v>
      </c>
      <c r="K314" s="61">
        <f t="shared" si="15"/>
        <v>4000000</v>
      </c>
    </row>
    <row r="315" spans="1:11" x14ac:dyDescent="0.25">
      <c r="A315" s="42"/>
      <c r="B315" s="43">
        <v>62000</v>
      </c>
      <c r="C315" s="44" t="s">
        <v>261</v>
      </c>
      <c r="D315" s="45"/>
      <c r="E315" s="46"/>
      <c r="F315" s="47">
        <v>4000000</v>
      </c>
      <c r="G315" s="47">
        <v>0</v>
      </c>
      <c r="H315" s="47">
        <v>4000000</v>
      </c>
      <c r="I315" s="47">
        <v>0</v>
      </c>
      <c r="J315" s="47">
        <v>0</v>
      </c>
      <c r="K315" s="48">
        <f t="shared" si="15"/>
        <v>4000000</v>
      </c>
    </row>
    <row r="316" spans="1:11" x14ac:dyDescent="0.25">
      <c r="A316" s="42"/>
      <c r="B316" s="50"/>
      <c r="C316" s="51">
        <v>62900</v>
      </c>
      <c r="D316" s="52" t="s">
        <v>262</v>
      </c>
      <c r="E316" s="53"/>
      <c r="F316" s="54">
        <v>4000000</v>
      </c>
      <c r="G316" s="54">
        <v>0</v>
      </c>
      <c r="H316" s="54">
        <v>4000000</v>
      </c>
      <c r="I316" s="54">
        <v>0</v>
      </c>
      <c r="J316" s="54">
        <v>0</v>
      </c>
      <c r="K316" s="55">
        <f t="shared" si="15"/>
        <v>4000000</v>
      </c>
    </row>
    <row r="317" spans="1:11" ht="30" x14ac:dyDescent="0.25">
      <c r="A317" s="73"/>
      <c r="B317" s="74"/>
      <c r="C317" s="75"/>
      <c r="D317" s="76">
        <v>62901</v>
      </c>
      <c r="E317" s="65" t="s">
        <v>263</v>
      </c>
      <c r="F317" s="23">
        <v>4000000</v>
      </c>
      <c r="G317" s="23">
        <v>0</v>
      </c>
      <c r="H317" s="23">
        <v>4000000</v>
      </c>
      <c r="I317" s="23">
        <v>0</v>
      </c>
      <c r="J317" s="23">
        <v>0</v>
      </c>
      <c r="K317" s="61">
        <f t="shared" si="15"/>
        <v>4000000</v>
      </c>
    </row>
    <row r="318" spans="1:11" x14ac:dyDescent="0.25">
      <c r="A318" s="73"/>
      <c r="B318" s="74"/>
      <c r="C318" s="75"/>
      <c r="D318" s="76"/>
      <c r="E318" s="77"/>
      <c r="F318" s="23"/>
      <c r="G318" s="23"/>
      <c r="H318" s="23"/>
      <c r="I318" s="23"/>
      <c r="J318" s="23"/>
      <c r="K318" s="61"/>
    </row>
    <row r="319" spans="1:11" x14ac:dyDescent="0.25">
      <c r="A319" s="36">
        <v>70000</v>
      </c>
      <c r="B319" s="37" t="s">
        <v>264</v>
      </c>
      <c r="C319" s="38"/>
      <c r="D319" s="38"/>
      <c r="E319" s="39"/>
      <c r="F319" s="23">
        <v>9000000</v>
      </c>
      <c r="G319" s="23">
        <v>0</v>
      </c>
      <c r="H319" s="23">
        <v>9000000</v>
      </c>
      <c r="I319" s="23">
        <v>0</v>
      </c>
      <c r="J319" s="23">
        <v>0</v>
      </c>
      <c r="K319" s="61">
        <f t="shared" si="15"/>
        <v>9000000</v>
      </c>
    </row>
    <row r="320" spans="1:11" x14ac:dyDescent="0.25">
      <c r="A320" s="42"/>
      <c r="B320" s="43">
        <v>75000</v>
      </c>
      <c r="C320" s="44" t="s">
        <v>265</v>
      </c>
      <c r="D320" s="45"/>
      <c r="E320" s="46"/>
      <c r="F320" s="47">
        <v>9000000</v>
      </c>
      <c r="G320" s="47">
        <v>0</v>
      </c>
      <c r="H320" s="47">
        <v>9000000</v>
      </c>
      <c r="I320" s="47">
        <v>0</v>
      </c>
      <c r="J320" s="47">
        <v>0</v>
      </c>
      <c r="K320" s="48">
        <f t="shared" si="15"/>
        <v>9000000</v>
      </c>
    </row>
    <row r="321" spans="1:11" x14ac:dyDescent="0.25">
      <c r="A321" s="42"/>
      <c r="B321" s="50"/>
      <c r="C321" s="51">
        <v>75300</v>
      </c>
      <c r="D321" s="52" t="s">
        <v>266</v>
      </c>
      <c r="E321" s="53"/>
      <c r="F321" s="54">
        <v>9000000</v>
      </c>
      <c r="G321" s="54">
        <v>0</v>
      </c>
      <c r="H321" s="54">
        <v>9000000</v>
      </c>
      <c r="I321" s="54">
        <v>0</v>
      </c>
      <c r="J321" s="54">
        <v>0</v>
      </c>
      <c r="K321" s="55">
        <f t="shared" si="15"/>
        <v>9000000</v>
      </c>
    </row>
    <row r="322" spans="1:11" ht="30" x14ac:dyDescent="0.25">
      <c r="A322" s="73"/>
      <c r="B322" s="74"/>
      <c r="C322" s="75"/>
      <c r="D322" s="76">
        <v>75301</v>
      </c>
      <c r="E322" s="77" t="s">
        <v>267</v>
      </c>
      <c r="F322" s="23">
        <v>9000000</v>
      </c>
      <c r="G322" s="23">
        <v>0</v>
      </c>
      <c r="H322" s="23">
        <v>9000000</v>
      </c>
      <c r="I322" s="23">
        <v>0</v>
      </c>
      <c r="J322" s="23">
        <v>0</v>
      </c>
      <c r="K322" s="61">
        <f t="shared" si="15"/>
        <v>9000000</v>
      </c>
    </row>
    <row r="323" spans="1:11" ht="15.75" thickBot="1" x14ac:dyDescent="0.3">
      <c r="A323" s="78"/>
      <c r="B323" s="79"/>
      <c r="C323" s="80"/>
      <c r="D323" s="81"/>
      <c r="E323" s="82"/>
      <c r="F323" s="83"/>
      <c r="G323" s="83"/>
      <c r="H323" s="83"/>
      <c r="I323" s="83"/>
      <c r="J323" s="83"/>
      <c r="K323" s="84"/>
    </row>
    <row r="324" spans="1:11" x14ac:dyDescent="0.25">
      <c r="A324" s="85"/>
      <c r="B324" s="85"/>
      <c r="C324" s="85"/>
      <c r="D324" s="85"/>
      <c r="E324" s="86"/>
    </row>
    <row r="325" spans="1:11" x14ac:dyDescent="0.25">
      <c r="A325" s="85"/>
      <c r="B325" s="85"/>
      <c r="C325" s="85"/>
      <c r="D325" s="85"/>
      <c r="E325" s="86"/>
    </row>
    <row r="326" spans="1:11" x14ac:dyDescent="0.25">
      <c r="A326" s="85"/>
      <c r="B326" s="85"/>
      <c r="C326" s="85"/>
      <c r="D326" s="85"/>
      <c r="E326" s="86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3307086614173229" top="0.56999999999999995" bottom="0.41" header="0.23622047244094491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2023-04-28T17:39:24Z</dcterms:created>
  <dcterms:modified xsi:type="dcterms:W3CDTF">2023-04-28T17:40:48Z</dcterms:modified>
</cp:coreProperties>
</file>