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430" windowHeight="4065"/>
  </bookViews>
  <sheets>
    <sheet name="FORMATO_5" sheetId="11" r:id="rId1"/>
  </sheets>
  <definedNames>
    <definedName name="_xlnm.Print_Titles" localSheetId="0">FORMATO_5!$1:$9</definedName>
  </definedNames>
  <calcPr calcId="145621"/>
</workbook>
</file>

<file path=xl/calcChain.xml><?xml version="1.0" encoding="utf-8"?>
<calcChain xmlns="http://schemas.openxmlformats.org/spreadsheetml/2006/main">
  <c r="H38" i="11" l="1"/>
  <c r="G38" i="11"/>
  <c r="F38" i="11"/>
  <c r="F44" i="11" s="1"/>
  <c r="F39" i="11"/>
  <c r="F40" i="11"/>
  <c r="E38" i="11"/>
  <c r="G44" i="11"/>
  <c r="I67" i="11" l="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2" i="11"/>
  <c r="I41" i="11"/>
  <c r="I39" i="11"/>
  <c r="I38" i="11"/>
  <c r="I36" i="11"/>
  <c r="I35" i="11"/>
  <c r="I34" i="11"/>
  <c r="I33" i="11"/>
  <c r="I32" i="11"/>
  <c r="I30" i="11"/>
  <c r="I29" i="11"/>
  <c r="I28" i="11"/>
  <c r="I27" i="11"/>
  <c r="I26" i="11"/>
  <c r="I25" i="11"/>
  <c r="I24" i="11"/>
  <c r="I23" i="11"/>
  <c r="I22" i="11"/>
  <c r="I21" i="11"/>
  <c r="I20" i="11"/>
  <c r="I13" i="11"/>
  <c r="I12" i="11"/>
  <c r="F37" i="11" l="1"/>
  <c r="F15" i="11"/>
  <c r="F16" i="11"/>
  <c r="F17" i="11"/>
  <c r="F14" i="11"/>
  <c r="I37" i="11" l="1"/>
  <c r="I17" i="11" l="1"/>
  <c r="I16" i="11" l="1"/>
  <c r="I15" i="11"/>
  <c r="I14" i="11"/>
  <c r="E69" i="11" l="1"/>
  <c r="F69" i="11"/>
  <c r="G69" i="11"/>
  <c r="H69" i="11"/>
  <c r="I69" i="11"/>
  <c r="D69" i="11"/>
  <c r="E71" i="11"/>
  <c r="F71" i="11"/>
  <c r="G71" i="11"/>
  <c r="H71" i="11"/>
  <c r="I71" i="11"/>
  <c r="D71" i="11"/>
  <c r="E40" i="11"/>
  <c r="G40" i="11"/>
  <c r="H40" i="11"/>
  <c r="I40" i="11"/>
  <c r="D40" i="11"/>
  <c r="E31" i="11"/>
  <c r="F31" i="11"/>
  <c r="G31" i="11"/>
  <c r="H31" i="11"/>
  <c r="I31" i="11"/>
  <c r="D31" i="11"/>
  <c r="I18" i="11"/>
  <c r="F18" i="11"/>
  <c r="E18" i="11"/>
  <c r="D18" i="11"/>
  <c r="H44" i="11" l="1"/>
  <c r="E44" i="11"/>
  <c r="H77" i="11" l="1"/>
  <c r="H79" i="11" s="1"/>
  <c r="G74" i="11"/>
  <c r="E77" i="11"/>
  <c r="E79" i="11" s="1"/>
  <c r="K44" i="11"/>
  <c r="G77" i="11"/>
  <c r="G79" i="11" s="1"/>
  <c r="H74" i="11"/>
  <c r="E74" i="11"/>
  <c r="D44" i="11" l="1"/>
  <c r="D74" i="11" l="1"/>
  <c r="D77" i="11"/>
  <c r="D79" i="11" s="1"/>
  <c r="I44" i="11"/>
  <c r="I74" i="11" l="1"/>
  <c r="I77" i="11"/>
  <c r="I79" i="11" s="1"/>
  <c r="F74" i="11"/>
  <c r="F77" i="11"/>
  <c r="F79" i="11" s="1"/>
</calcChain>
</file>

<file path=xl/sharedStrings.xml><?xml version="1.0" encoding="utf-8"?>
<sst xmlns="http://schemas.openxmlformats.org/spreadsheetml/2006/main" count="77" uniqueCount="77">
  <si>
    <t>(PESOS)</t>
  </si>
  <si>
    <t>Devengado</t>
  </si>
  <si>
    <t>Concepto</t>
  </si>
  <si>
    <t>Ampliaciones/ (Reducciones)</t>
  </si>
  <si>
    <t>Modificado</t>
  </si>
  <si>
    <t>Ingreso</t>
  </si>
  <si>
    <t>Recaudado</t>
  </si>
  <si>
    <t>Diferencia (e)</t>
  </si>
  <si>
    <t>(c)</t>
  </si>
  <si>
    <t>Estimado (d)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</si>
  <si>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</si>
  <si>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</si>
  <si>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</si>
  <si>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</si>
  <si>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</si>
  <si>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</si>
  <si>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</si>
  <si>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</si>
  <si>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</si>
  <si>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</si>
  <si>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</si>
  <si>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</si>
  <si>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</si>
  <si>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</si>
  <si>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</si>
  <si>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</si>
  <si>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</si>
  <si>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</si>
  <si>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</si>
  <si>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</si>
  <si>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</si>
  <si>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</si>
  <si>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</si>
  <si>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</si>
  <si>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</si>
  <si>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</si>
  <si>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</si>
  <si>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</si>
  <si>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</si>
  <si>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</si>
  <si>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</si>
  <si>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</si>
  <si>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</si>
  <si>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</si>
  <si>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</si>
  <si>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</si>
  <si>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</si>
  <si>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</si>
  <si>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</si>
  <si>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</si>
  <si>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</si>
  <si>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</si>
  <si>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</si>
  <si>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</si>
  <si>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</si>
  <si>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</si>
  <si>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</si>
  <si>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</si>
  <si>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</si>
  <si>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</si>
  <si>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</si>
  <si>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</si>
  <si>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</si>
  <si>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</si>
  <si>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</si>
  <si>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</si>
  <si>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</si>
  <si>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</si>
  <si>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</si>
  <si>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</si>
  <si>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</si>
  <si>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</si>
  <si>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PODER JUDICIAL DEL ESTADO DE BAJA CALIFORNIA</t>
  </si>
  <si>
    <t>Estado Analítico de Ingresos Detallado</t>
  </si>
  <si>
    <t>J. Transferencias, Asignaciones</t>
  </si>
  <si>
    <t>D. Transferencias, Asignaciones, Subsidios y Subvenciones, y Pensiones y Jubilaciones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</si>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</sst>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  <numFmt numFmtId="166" formatCode="#,##0.00_ ;[Red]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2">
    <xf numFmtId="0" fontId="0" fillId="0" borderId="0"/>
    <xf numFmtId="164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6" fillId="0" borderId="0" applyFont="0" applyFill="0" applyBorder="0" applyAlignment="0" applyProtection="0">
      <alignment vertical="top"/>
    </xf>
    <xf numFmtId="0" fontId="6" fillId="0" borderId="0">
      <alignment vertical="top"/>
    </xf>
  </cellStyleXfs>
  <cellXfs count="56">
    <xf numFmtId="0" fontId="0" fillId="0" borderId="0" xfId="0"/>
    <xf numFmtId="0" fontId="0" fillId="0" borderId="0" xfId="0" applyFont="1"/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40" fontId="2" fillId="0" borderId="10" xfId="0" applyNumberFormat="1" applyFont="1" applyBorder="1" applyAlignment="1">
      <alignment horizontal="right" vertical="center"/>
    </xf>
    <xf numFmtId="40" fontId="3" fillId="0" borderId="10" xfId="0" applyNumberFormat="1" applyFont="1" applyBorder="1" applyAlignment="1">
      <alignment horizontal="right" vertical="center"/>
    </xf>
    <xf numFmtId="40" fontId="3" fillId="2" borderId="10" xfId="0" applyNumberFormat="1" applyFont="1" applyFill="1" applyBorder="1" applyAlignment="1">
      <alignment horizontal="right" vertical="center"/>
    </xf>
    <xf numFmtId="40" fontId="3" fillId="0" borderId="7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0" fontId="0" fillId="0" borderId="0" xfId="0" applyNumberFormat="1" applyFont="1"/>
    <xf numFmtId="166" fontId="0" fillId="0" borderId="0" xfId="0" applyNumberFormat="1" applyFont="1"/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40" fontId="3" fillId="0" borderId="17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40" fontId="2" fillId="0" borderId="17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171450</xdr:rowOff>
    </xdr:from>
    <xdr:to>
      <xdr:col>2</xdr:col>
      <xdr:colOff>1123951</xdr:colOff>
      <xdr:row>90</xdr:row>
      <xdr:rowOff>95250</xdr:rowOff>
    </xdr:to>
    <xdr:sp macro="" textlink="">
      <xdr:nvSpPr>
        <xdr:cNvPr id="2" name="1 CuadroTexto"/>
        <xdr:cNvSpPr txBox="1"/>
      </xdr:nvSpPr>
      <xdr:spPr>
        <a:xfrm>
          <a:off x="0" y="17945100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2038350</xdr:colOff>
      <xdr:row>85</xdr:row>
      <xdr:rowOff>0</xdr:rowOff>
    </xdr:from>
    <xdr:to>
      <xdr:col>3</xdr:col>
      <xdr:colOff>809626</xdr:colOff>
      <xdr:row>90</xdr:row>
      <xdr:rowOff>76200</xdr:rowOff>
    </xdr:to>
    <xdr:sp macro="" textlink="">
      <xdr:nvSpPr>
        <xdr:cNvPr id="3" name="2 CuadroTexto"/>
        <xdr:cNvSpPr txBox="1"/>
      </xdr:nvSpPr>
      <xdr:spPr>
        <a:xfrm>
          <a:off x="3562350" y="179641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685800</xdr:colOff>
      <xdr:row>84</xdr:row>
      <xdr:rowOff>180975</xdr:rowOff>
    </xdr:from>
    <xdr:to>
      <xdr:col>7</xdr:col>
      <xdr:colOff>885825</xdr:colOff>
      <xdr:row>90</xdr:row>
      <xdr:rowOff>0</xdr:rowOff>
    </xdr:to>
    <xdr:sp macro="" textlink="">
      <xdr:nvSpPr>
        <xdr:cNvPr id="4" name="3 CuadroTexto"/>
        <xdr:cNvSpPr txBox="1"/>
      </xdr:nvSpPr>
      <xdr:spPr>
        <a:xfrm>
          <a:off x="8296275" y="17954625"/>
          <a:ext cx="25241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0"/>
  <sheetViews>
    <sheetView tabSelected="1" workbookViewId="0">
      <selection activeCell="A3" sqref="A3:I3"/>
    </sheetView>
  </sheetViews>
  <sheetFormatPr baseColWidth="10" defaultRowHeight="15" x14ac:dyDescent="0.25"/>
  <cols>
    <col min="1" max="2" width="11.42578125" style="1"/>
    <col min="3" max="3" width="60.140625" style="1" customWidth="1"/>
    <col min="4" max="4" width="17.140625" style="1" bestFit="1" customWidth="1"/>
    <col min="5" max="5" width="15.85546875" style="1" customWidth="1"/>
    <col min="6" max="6" width="17.85546875" style="1" customWidth="1"/>
    <col min="7" max="7" width="18.140625" style="1" customWidth="1"/>
    <col min="8" max="8" width="16.7109375" style="1" customWidth="1"/>
    <col min="9" max="9" width="17.85546875" style="1" bestFit="1" customWidth="1"/>
    <col min="10" max="10" width="0" style="1" hidden="1" customWidth="1"/>
    <col min="11" max="11" width="19" style="1" hidden="1" customWidth="1"/>
    <col min="12" max="12" width="0" style="1" hidden="1" customWidth="1"/>
    <col min="13" max="14" width="11.42578125" style="1"/>
    <col min="15" max="15" width="13.7109375" style="1" bestFit="1" customWidth="1"/>
    <col min="16" max="16" width="13.85546875" style="1" bestFit="1" customWidth="1"/>
    <col min="17" max="16384" width="11.42578125" style="1"/>
  </cols>
  <sheetData>
    <row r="1" spans="1:9" ht="15.75" thickBot="1" x14ac:dyDescent="0.3">
      <c r="A1" s="2"/>
      <c r="B1" s="2"/>
    </row>
    <row r="2" spans="1:9" x14ac:dyDescent="0.25">
      <c r="A2" s="20" t="s">
        <v>72</v>
      </c>
      <c r="B2" s="21"/>
      <c r="C2" s="21"/>
      <c r="D2" s="21"/>
      <c r="E2" s="21"/>
      <c r="F2" s="21"/>
      <c r="G2" s="21"/>
      <c r="H2" s="21"/>
      <c r="I2" s="22"/>
    </row>
    <row r="3" spans="1:9" x14ac:dyDescent="0.25">
      <c r="A3" s="23" t="s">
        <v>73</v>
      </c>
      <c r="B3" s="24"/>
      <c r="C3" s="24"/>
      <c r="D3" s="24"/>
      <c r="E3" s="24"/>
      <c r="F3" s="24"/>
      <c r="G3" s="24"/>
      <c r="H3" s="24"/>
      <c r="I3" s="25"/>
    </row>
    <row r="4" spans="1:9" x14ac:dyDescent="0.25">
      <c r="A4" s="23" t="s">
        <v>76</v>
      </c>
      <c r="B4" s="24"/>
      <c r="C4" s="24"/>
      <c r="D4" s="24"/>
      <c r="E4" s="24"/>
      <c r="F4" s="24"/>
      <c r="G4" s="24"/>
      <c r="H4" s="24"/>
      <c r="I4" s="25"/>
    </row>
    <row r="5" spans="1:9" ht="15.75" thickBot="1" x14ac:dyDescent="0.3">
      <c r="A5" s="26" t="s">
        <v>0</v>
      </c>
      <c r="B5" s="27"/>
      <c r="C5" s="27"/>
      <c r="D5" s="27"/>
      <c r="E5" s="27"/>
      <c r="F5" s="27"/>
      <c r="G5" s="27"/>
      <c r="H5" s="27"/>
      <c r="I5" s="28"/>
    </row>
    <row r="6" spans="1:9" ht="15.75" thickBot="1" x14ac:dyDescent="0.3">
      <c r="A6" s="20"/>
      <c r="B6" s="21"/>
      <c r="C6" s="22"/>
      <c r="D6" s="29" t="s">
        <v>5</v>
      </c>
      <c r="E6" s="30"/>
      <c r="F6" s="30"/>
      <c r="G6" s="30"/>
      <c r="H6" s="31"/>
      <c r="I6" s="32" t="s">
        <v>7</v>
      </c>
    </row>
    <row r="7" spans="1:9" x14ac:dyDescent="0.25">
      <c r="A7" s="23" t="s">
        <v>2</v>
      </c>
      <c r="B7" s="24"/>
      <c r="C7" s="25"/>
      <c r="D7" s="32" t="s">
        <v>9</v>
      </c>
      <c r="E7" s="37" t="s">
        <v>3</v>
      </c>
      <c r="F7" s="32" t="s">
        <v>4</v>
      </c>
      <c r="G7" s="32" t="s">
        <v>1</v>
      </c>
      <c r="H7" s="32" t="s">
        <v>6</v>
      </c>
      <c r="I7" s="33"/>
    </row>
    <row r="8" spans="1:9" ht="15.75" thickBot="1" x14ac:dyDescent="0.3">
      <c r="A8" s="26" t="s">
        <v>8</v>
      </c>
      <c r="B8" s="27"/>
      <c r="C8" s="28"/>
      <c r="D8" s="34"/>
      <c r="E8" s="38"/>
      <c r="F8" s="34"/>
      <c r="G8" s="34"/>
      <c r="H8" s="34"/>
      <c r="I8" s="34"/>
    </row>
    <row r="9" spans="1:9" x14ac:dyDescent="0.25">
      <c r="A9" s="39"/>
      <c r="B9" s="40"/>
      <c r="C9" s="41"/>
      <c r="D9" s="3"/>
      <c r="E9" s="3"/>
      <c r="F9" s="3"/>
      <c r="G9" s="3"/>
      <c r="H9" s="3"/>
      <c r="I9" s="3"/>
    </row>
    <row r="10" spans="1:9" x14ac:dyDescent="0.25">
      <c r="A10" s="42" t="s">
        <v>10</v>
      </c>
      <c r="B10" s="43"/>
      <c r="C10" s="44"/>
      <c r="D10" s="11"/>
      <c r="E10" s="11"/>
      <c r="F10" s="11"/>
      <c r="G10" s="11"/>
      <c r="H10" s="11"/>
      <c r="I10" s="11"/>
    </row>
    <row r="11" spans="1:9" x14ac:dyDescent="0.25">
      <c r="A11" s="4"/>
      <c r="B11" s="35" t="s">
        <v>11</v>
      </c>
      <c r="C11" s="36"/>
      <c r="D11" s="3"/>
      <c r="E11" s="3"/>
      <c r="F11" s="3"/>
      <c r="G11" s="3"/>
      <c r="H11" s="3"/>
      <c r="I11" s="3"/>
    </row>
    <row r="12" spans="1:9" x14ac:dyDescent="0.25">
      <c r="A12" s="4"/>
      <c r="B12" s="35" t="s">
        <v>12</v>
      </c>
      <c r="C12" s="36"/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f t="shared" ref="I12:I16" si="0">H12-D12</f>
        <v>0</v>
      </c>
    </row>
    <row r="13" spans="1:9" x14ac:dyDescent="0.25">
      <c r="A13" s="4"/>
      <c r="B13" s="35" t="s">
        <v>13</v>
      </c>
      <c r="C13" s="36"/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f t="shared" si="0"/>
        <v>0</v>
      </c>
    </row>
    <row r="14" spans="1:9" x14ac:dyDescent="0.25">
      <c r="A14" s="4"/>
      <c r="B14" s="35" t="s">
        <v>14</v>
      </c>
      <c r="C14" s="36"/>
      <c r="D14" s="13">
        <v>779719</v>
      </c>
      <c r="E14" s="13">
        <v>0</v>
      </c>
      <c r="F14" s="13">
        <f>SUM(D14:E14)</f>
        <v>779719</v>
      </c>
      <c r="G14" s="13">
        <v>2452534.65</v>
      </c>
      <c r="H14" s="13">
        <v>2452534.65</v>
      </c>
      <c r="I14" s="13">
        <f t="shared" si="0"/>
        <v>1672815.65</v>
      </c>
    </row>
    <row r="15" spans="1:9" x14ac:dyDescent="0.25">
      <c r="A15" s="4"/>
      <c r="B15" s="35" t="s">
        <v>15</v>
      </c>
      <c r="C15" s="36"/>
      <c r="D15" s="13">
        <v>46692</v>
      </c>
      <c r="E15" s="13">
        <v>0</v>
      </c>
      <c r="F15" s="13">
        <f t="shared" ref="F15:F17" si="1">SUM(D15:E15)</f>
        <v>46692</v>
      </c>
      <c r="G15" s="13">
        <v>2068033.29</v>
      </c>
      <c r="H15" s="13">
        <v>2068033.29</v>
      </c>
      <c r="I15" s="13">
        <f t="shared" si="0"/>
        <v>2021341.29</v>
      </c>
    </row>
    <row r="16" spans="1:9" x14ac:dyDescent="0.25">
      <c r="A16" s="4"/>
      <c r="B16" s="35" t="s">
        <v>16</v>
      </c>
      <c r="C16" s="36"/>
      <c r="D16" s="13">
        <v>0</v>
      </c>
      <c r="E16" s="13">
        <v>0</v>
      </c>
      <c r="F16" s="13">
        <f t="shared" si="1"/>
        <v>0</v>
      </c>
      <c r="G16" s="13">
        <v>0</v>
      </c>
      <c r="H16" s="13">
        <v>0</v>
      </c>
      <c r="I16" s="13">
        <f t="shared" si="0"/>
        <v>0</v>
      </c>
    </row>
    <row r="17" spans="1:9" x14ac:dyDescent="0.25">
      <c r="A17" s="4"/>
      <c r="B17" s="35" t="s">
        <v>17</v>
      </c>
      <c r="C17" s="36"/>
      <c r="D17" s="13">
        <v>0</v>
      </c>
      <c r="E17" s="13">
        <v>0</v>
      </c>
      <c r="F17" s="13">
        <f t="shared" si="1"/>
        <v>0</v>
      </c>
      <c r="G17" s="13">
        <v>9818.49</v>
      </c>
      <c r="H17" s="13">
        <v>9818.49</v>
      </c>
      <c r="I17" s="13">
        <f>H17-D17</f>
        <v>9818.49</v>
      </c>
    </row>
    <row r="18" spans="1:9" x14ac:dyDescent="0.25">
      <c r="A18" s="45"/>
      <c r="B18" s="35" t="s">
        <v>18</v>
      </c>
      <c r="C18" s="36"/>
      <c r="D18" s="46">
        <f>SUM(D20:D30)</f>
        <v>0</v>
      </c>
      <c r="E18" s="46">
        <f t="shared" ref="E18:I18" si="2">SUM(E20:E30)</f>
        <v>0</v>
      </c>
      <c r="F18" s="46">
        <f t="shared" si="2"/>
        <v>0</v>
      </c>
      <c r="G18" s="46">
        <v>0</v>
      </c>
      <c r="H18" s="46">
        <v>0</v>
      </c>
      <c r="I18" s="46">
        <f t="shared" si="2"/>
        <v>0</v>
      </c>
    </row>
    <row r="19" spans="1:9" x14ac:dyDescent="0.25">
      <c r="A19" s="45"/>
      <c r="B19" s="35" t="s">
        <v>19</v>
      </c>
      <c r="C19" s="36"/>
      <c r="D19" s="46"/>
      <c r="E19" s="46"/>
      <c r="F19" s="46"/>
      <c r="G19" s="46"/>
      <c r="H19" s="46"/>
      <c r="I19" s="46"/>
    </row>
    <row r="20" spans="1:9" x14ac:dyDescent="0.25">
      <c r="A20" s="4"/>
      <c r="B20" s="5"/>
      <c r="C20" s="6" t="s">
        <v>20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f t="shared" ref="I20:I30" si="3">H20-D20</f>
        <v>0</v>
      </c>
    </row>
    <row r="21" spans="1:9" x14ac:dyDescent="0.25">
      <c r="A21" s="4"/>
      <c r="B21" s="5"/>
      <c r="C21" s="6" t="s">
        <v>21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f t="shared" si="3"/>
        <v>0</v>
      </c>
    </row>
    <row r="22" spans="1:9" x14ac:dyDescent="0.25">
      <c r="A22" s="4"/>
      <c r="B22" s="5"/>
      <c r="C22" s="6" t="s">
        <v>22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f t="shared" si="3"/>
        <v>0</v>
      </c>
    </row>
    <row r="23" spans="1:9" x14ac:dyDescent="0.25">
      <c r="A23" s="4"/>
      <c r="B23" s="5"/>
      <c r="C23" s="6" t="s">
        <v>23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f t="shared" si="3"/>
        <v>0</v>
      </c>
    </row>
    <row r="24" spans="1:9" x14ac:dyDescent="0.25">
      <c r="A24" s="4"/>
      <c r="B24" s="5"/>
      <c r="C24" s="6" t="s">
        <v>24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f t="shared" si="3"/>
        <v>0</v>
      </c>
    </row>
    <row r="25" spans="1:9" x14ac:dyDescent="0.25">
      <c r="A25" s="4"/>
      <c r="B25" s="5"/>
      <c r="C25" s="6" t="s">
        <v>25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f t="shared" si="3"/>
        <v>0</v>
      </c>
    </row>
    <row r="26" spans="1:9" x14ac:dyDescent="0.25">
      <c r="A26" s="4"/>
      <c r="B26" s="5"/>
      <c r="C26" s="6" t="s">
        <v>26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f t="shared" si="3"/>
        <v>0</v>
      </c>
    </row>
    <row r="27" spans="1:9" x14ac:dyDescent="0.25">
      <c r="A27" s="4"/>
      <c r="B27" s="5"/>
      <c r="C27" s="6" t="s">
        <v>27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f t="shared" si="3"/>
        <v>0</v>
      </c>
    </row>
    <row r="28" spans="1:9" x14ac:dyDescent="0.25">
      <c r="A28" s="4"/>
      <c r="B28" s="5"/>
      <c r="C28" s="6" t="s">
        <v>28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f t="shared" si="3"/>
        <v>0</v>
      </c>
    </row>
    <row r="29" spans="1:9" x14ac:dyDescent="0.25">
      <c r="A29" s="4"/>
      <c r="B29" s="5"/>
      <c r="C29" s="6" t="s">
        <v>29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f t="shared" si="3"/>
        <v>0</v>
      </c>
    </row>
    <row r="30" spans="1:9" ht="28.5" x14ac:dyDescent="0.25">
      <c r="A30" s="4"/>
      <c r="B30" s="5"/>
      <c r="C30" s="16" t="s">
        <v>30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f t="shared" si="3"/>
        <v>0</v>
      </c>
    </row>
    <row r="31" spans="1:9" x14ac:dyDescent="0.25">
      <c r="A31" s="4"/>
      <c r="B31" s="35" t="s">
        <v>31</v>
      </c>
      <c r="C31" s="36"/>
      <c r="D31" s="13">
        <f>SUM(D32:D36)</f>
        <v>0</v>
      </c>
      <c r="E31" s="13">
        <f t="shared" ref="E31:I31" si="4">SUM(E32:E36)</f>
        <v>0</v>
      </c>
      <c r="F31" s="13">
        <f t="shared" si="4"/>
        <v>0</v>
      </c>
      <c r="G31" s="13">
        <f t="shared" si="4"/>
        <v>0</v>
      </c>
      <c r="H31" s="13">
        <f t="shared" si="4"/>
        <v>0</v>
      </c>
      <c r="I31" s="13">
        <f t="shared" si="4"/>
        <v>0</v>
      </c>
    </row>
    <row r="32" spans="1:9" x14ac:dyDescent="0.25">
      <c r="A32" s="4"/>
      <c r="B32" s="5"/>
      <c r="C32" s="6" t="s">
        <v>32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f t="shared" ref="I32:I36" si="5">H32-D32</f>
        <v>0</v>
      </c>
    </row>
    <row r="33" spans="1:16" x14ac:dyDescent="0.25">
      <c r="A33" s="4"/>
      <c r="B33" s="5"/>
      <c r="C33" s="6" t="s">
        <v>33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f t="shared" si="5"/>
        <v>0</v>
      </c>
    </row>
    <row r="34" spans="1:16" x14ac:dyDescent="0.25">
      <c r="A34" s="4"/>
      <c r="B34" s="5"/>
      <c r="C34" s="6" t="s">
        <v>34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f t="shared" si="5"/>
        <v>0</v>
      </c>
    </row>
    <row r="35" spans="1:16" x14ac:dyDescent="0.25">
      <c r="A35" s="4"/>
      <c r="B35" s="5"/>
      <c r="C35" s="6" t="s">
        <v>35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f t="shared" si="5"/>
        <v>0</v>
      </c>
    </row>
    <row r="36" spans="1:16" x14ac:dyDescent="0.25">
      <c r="A36" s="4"/>
      <c r="B36" s="5"/>
      <c r="C36" s="6" t="s">
        <v>36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f t="shared" si="5"/>
        <v>0</v>
      </c>
    </row>
    <row r="37" spans="1:16" x14ac:dyDescent="0.25">
      <c r="A37" s="4"/>
      <c r="B37" s="35" t="s">
        <v>74</v>
      </c>
      <c r="C37" s="36"/>
      <c r="D37" s="13">
        <v>1029400000</v>
      </c>
      <c r="E37" s="13">
        <v>59136978.109999999</v>
      </c>
      <c r="F37" s="13">
        <f>SUM(D37:E37)</f>
        <v>1088536978.1099999</v>
      </c>
      <c r="G37" s="13">
        <v>824411900.38999999</v>
      </c>
      <c r="H37" s="13">
        <v>824411900.38999999</v>
      </c>
      <c r="I37" s="13">
        <f>H37-D37</f>
        <v>-204988099.61000001</v>
      </c>
    </row>
    <row r="38" spans="1:16" x14ac:dyDescent="0.25">
      <c r="A38" s="4"/>
      <c r="B38" s="35" t="s">
        <v>37</v>
      </c>
      <c r="C38" s="36"/>
      <c r="D38" s="13">
        <v>0</v>
      </c>
      <c r="E38" s="13">
        <f>E39</f>
        <v>31378636.879999999</v>
      </c>
      <c r="F38" s="13">
        <f t="shared" ref="F38:F40" si="6">SUM(D38:E38)</f>
        <v>31378636.879999999</v>
      </c>
      <c r="G38" s="13">
        <f>G39</f>
        <v>31873636.879999999</v>
      </c>
      <c r="H38" s="13">
        <f>H39</f>
        <v>31873636.879999999</v>
      </c>
      <c r="I38" s="13">
        <f t="shared" ref="I38:I39" si="7">H38-D38</f>
        <v>31873636.879999999</v>
      </c>
    </row>
    <row r="39" spans="1:16" x14ac:dyDescent="0.25">
      <c r="A39" s="4"/>
      <c r="B39" s="5"/>
      <c r="C39" s="6" t="s">
        <v>38</v>
      </c>
      <c r="D39" s="13">
        <v>0</v>
      </c>
      <c r="E39" s="13">
        <v>31378636.879999999</v>
      </c>
      <c r="F39" s="13">
        <f t="shared" si="6"/>
        <v>31378636.879999999</v>
      </c>
      <c r="G39" s="13">
        <v>31873636.879999999</v>
      </c>
      <c r="H39" s="13">
        <v>31873636.879999999</v>
      </c>
      <c r="I39" s="13">
        <f t="shared" si="7"/>
        <v>31873636.879999999</v>
      </c>
    </row>
    <row r="40" spans="1:16" x14ac:dyDescent="0.25">
      <c r="A40" s="4"/>
      <c r="B40" s="35" t="s">
        <v>39</v>
      </c>
      <c r="C40" s="36"/>
      <c r="D40" s="13">
        <f>SUM(D41:D42)</f>
        <v>0</v>
      </c>
      <c r="E40" s="13">
        <f t="shared" ref="E40:I40" si="8">SUM(E41:E42)</f>
        <v>0</v>
      </c>
      <c r="F40" s="13">
        <f t="shared" si="6"/>
        <v>0</v>
      </c>
      <c r="G40" s="13">
        <f t="shared" si="8"/>
        <v>0</v>
      </c>
      <c r="H40" s="13">
        <f t="shared" si="8"/>
        <v>0</v>
      </c>
      <c r="I40" s="13">
        <f t="shared" si="8"/>
        <v>0</v>
      </c>
    </row>
    <row r="41" spans="1:16" x14ac:dyDescent="0.25">
      <c r="A41" s="4"/>
      <c r="B41" s="5"/>
      <c r="C41" s="6" t="s">
        <v>40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f t="shared" ref="I41:I42" si="9">H41-D41</f>
        <v>0</v>
      </c>
    </row>
    <row r="42" spans="1:16" x14ac:dyDescent="0.25">
      <c r="A42" s="4"/>
      <c r="B42" s="5"/>
      <c r="C42" s="6" t="s">
        <v>41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f t="shared" si="9"/>
        <v>0</v>
      </c>
    </row>
    <row r="43" spans="1:16" x14ac:dyDescent="0.25">
      <c r="A43" s="7"/>
      <c r="B43" s="8"/>
      <c r="C43" s="9"/>
      <c r="D43" s="13"/>
      <c r="E43" s="13"/>
      <c r="F43" s="13"/>
      <c r="G43" s="13"/>
      <c r="H43" s="13"/>
      <c r="I43" s="13"/>
    </row>
    <row r="44" spans="1:16" x14ac:dyDescent="0.25">
      <c r="A44" s="42" t="s">
        <v>42</v>
      </c>
      <c r="B44" s="43"/>
      <c r="C44" s="47"/>
      <c r="D44" s="48">
        <f>D11+D12+D13+D14+D15+D16+D17+D18+D31+D37+D38+D40</f>
        <v>1030226411</v>
      </c>
      <c r="E44" s="48">
        <f t="shared" ref="E44:H44" si="10">E11+E12+E13+E14+E15+E16+E17+E18+E31+E37+E38+E40</f>
        <v>90515614.989999995</v>
      </c>
      <c r="F44" s="48">
        <f t="shared" ref="F44:G44" si="11">F11+F12+F13+F14+F15+F16+F17+F18+F31+F37+F38+F40</f>
        <v>1120742025.99</v>
      </c>
      <c r="G44" s="48">
        <f t="shared" si="11"/>
        <v>860815923.69999993</v>
      </c>
      <c r="H44" s="48">
        <f t="shared" si="10"/>
        <v>860815923.69999993</v>
      </c>
      <c r="I44" s="48">
        <f>I11+I12+I13+I14+I15+I16+I17+I18+I31+I37+I38+I40</f>
        <v>-169410487.30000001</v>
      </c>
      <c r="K44" s="48">
        <f>E44-40496937.99</f>
        <v>50018676.999999993</v>
      </c>
    </row>
    <row r="45" spans="1:16" x14ac:dyDescent="0.25">
      <c r="A45" s="42" t="s">
        <v>43</v>
      </c>
      <c r="B45" s="43"/>
      <c r="C45" s="47"/>
      <c r="D45" s="48"/>
      <c r="E45" s="48"/>
      <c r="F45" s="48"/>
      <c r="G45" s="48"/>
      <c r="H45" s="48"/>
      <c r="I45" s="48"/>
      <c r="K45" s="48"/>
      <c r="O45" s="18"/>
      <c r="P45" s="19"/>
    </row>
    <row r="46" spans="1:16" x14ac:dyDescent="0.25">
      <c r="A46" s="42" t="s">
        <v>44</v>
      </c>
      <c r="B46" s="43"/>
      <c r="C46" s="47"/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3">
        <v>0</v>
      </c>
    </row>
    <row r="47" spans="1:16" x14ac:dyDescent="0.25">
      <c r="A47" s="7"/>
      <c r="B47" s="8"/>
      <c r="C47" s="9"/>
      <c r="D47" s="13"/>
      <c r="E47" s="13"/>
      <c r="F47" s="13"/>
      <c r="G47" s="13"/>
      <c r="H47" s="13"/>
      <c r="I47" s="13"/>
    </row>
    <row r="48" spans="1:16" x14ac:dyDescent="0.25">
      <c r="A48" s="42" t="s">
        <v>45</v>
      </c>
      <c r="B48" s="43"/>
      <c r="C48" s="47"/>
      <c r="D48" s="13"/>
      <c r="E48" s="13"/>
      <c r="F48" s="13"/>
      <c r="G48" s="13"/>
      <c r="H48" s="13"/>
      <c r="I48" s="13"/>
    </row>
    <row r="49" spans="1:9" x14ac:dyDescent="0.25">
      <c r="A49" s="4"/>
      <c r="B49" s="35" t="s">
        <v>46</v>
      </c>
      <c r="C49" s="36"/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f t="shared" ref="I49:I67" si="12">H49-D49</f>
        <v>0</v>
      </c>
    </row>
    <row r="50" spans="1:9" ht="28.5" x14ac:dyDescent="0.25">
      <c r="A50" s="4"/>
      <c r="B50" s="5"/>
      <c r="C50" s="16" t="s">
        <v>47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f t="shared" si="12"/>
        <v>0</v>
      </c>
    </row>
    <row r="51" spans="1:9" x14ac:dyDescent="0.25">
      <c r="A51" s="4"/>
      <c r="B51" s="5"/>
      <c r="C51" s="16" t="s">
        <v>48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f t="shared" si="12"/>
        <v>0</v>
      </c>
    </row>
    <row r="52" spans="1:9" x14ac:dyDescent="0.25">
      <c r="A52" s="4"/>
      <c r="B52" s="5"/>
      <c r="C52" s="16" t="s">
        <v>49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f t="shared" si="12"/>
        <v>0</v>
      </c>
    </row>
    <row r="53" spans="1:9" ht="42.75" x14ac:dyDescent="0.25">
      <c r="A53" s="4"/>
      <c r="B53" s="5"/>
      <c r="C53" s="16" t="s">
        <v>50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f t="shared" si="12"/>
        <v>0</v>
      </c>
    </row>
    <row r="54" spans="1:9" x14ac:dyDescent="0.25">
      <c r="A54" s="4"/>
      <c r="B54" s="5"/>
      <c r="C54" s="16" t="s">
        <v>51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f t="shared" si="12"/>
        <v>0</v>
      </c>
    </row>
    <row r="55" spans="1:9" ht="28.5" x14ac:dyDescent="0.25">
      <c r="A55" s="4"/>
      <c r="B55" s="5"/>
      <c r="C55" s="16" t="s">
        <v>52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f t="shared" si="12"/>
        <v>0</v>
      </c>
    </row>
    <row r="56" spans="1:9" ht="28.5" x14ac:dyDescent="0.25">
      <c r="A56" s="4"/>
      <c r="B56" s="5"/>
      <c r="C56" s="16" t="s">
        <v>53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f t="shared" si="12"/>
        <v>0</v>
      </c>
    </row>
    <row r="57" spans="1:9" ht="28.5" x14ac:dyDescent="0.25">
      <c r="A57" s="4"/>
      <c r="B57" s="5"/>
      <c r="C57" s="17" t="s">
        <v>54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f t="shared" si="12"/>
        <v>0</v>
      </c>
    </row>
    <row r="58" spans="1:9" x14ac:dyDescent="0.25">
      <c r="A58" s="4"/>
      <c r="B58" s="35" t="s">
        <v>55</v>
      </c>
      <c r="C58" s="36"/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f t="shared" si="12"/>
        <v>0</v>
      </c>
    </row>
    <row r="59" spans="1:9" x14ac:dyDescent="0.25">
      <c r="A59" s="4"/>
      <c r="B59" s="5"/>
      <c r="C59" s="6" t="s">
        <v>56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f t="shared" si="12"/>
        <v>0</v>
      </c>
    </row>
    <row r="60" spans="1:9" x14ac:dyDescent="0.25">
      <c r="A60" s="4"/>
      <c r="B60" s="5"/>
      <c r="C60" s="6" t="s">
        <v>57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f t="shared" si="12"/>
        <v>0</v>
      </c>
    </row>
    <row r="61" spans="1:9" x14ac:dyDescent="0.25">
      <c r="A61" s="4"/>
      <c r="B61" s="5"/>
      <c r="C61" s="6" t="s">
        <v>58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f t="shared" si="12"/>
        <v>0</v>
      </c>
    </row>
    <row r="62" spans="1:9" x14ac:dyDescent="0.25">
      <c r="A62" s="4"/>
      <c r="B62" s="5"/>
      <c r="C62" s="6" t="s">
        <v>59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f t="shared" si="12"/>
        <v>0</v>
      </c>
    </row>
    <row r="63" spans="1:9" x14ac:dyDescent="0.25">
      <c r="A63" s="4"/>
      <c r="B63" s="35" t="s">
        <v>60</v>
      </c>
      <c r="C63" s="36"/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f t="shared" si="12"/>
        <v>0</v>
      </c>
    </row>
    <row r="64" spans="1:9" ht="28.5" x14ac:dyDescent="0.25">
      <c r="A64" s="4"/>
      <c r="B64" s="5"/>
      <c r="C64" s="16" t="s">
        <v>61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f t="shared" si="12"/>
        <v>0</v>
      </c>
    </row>
    <row r="65" spans="1:9" x14ac:dyDescent="0.25">
      <c r="A65" s="4"/>
      <c r="B65" s="5"/>
      <c r="C65" s="6" t="s">
        <v>62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f t="shared" si="12"/>
        <v>0</v>
      </c>
    </row>
    <row r="66" spans="1:9" x14ac:dyDescent="0.25">
      <c r="A66" s="4"/>
      <c r="B66" s="35" t="s">
        <v>75</v>
      </c>
      <c r="C66" s="36"/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f t="shared" si="12"/>
        <v>0</v>
      </c>
    </row>
    <row r="67" spans="1:9" x14ac:dyDescent="0.25">
      <c r="A67" s="4"/>
      <c r="B67" s="35" t="s">
        <v>63</v>
      </c>
      <c r="C67" s="36"/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f t="shared" si="12"/>
        <v>0</v>
      </c>
    </row>
    <row r="68" spans="1:9" x14ac:dyDescent="0.25">
      <c r="A68" s="7"/>
      <c r="B68" s="51"/>
      <c r="C68" s="52"/>
      <c r="D68" s="13"/>
      <c r="E68" s="13"/>
      <c r="F68" s="13"/>
      <c r="G68" s="13"/>
      <c r="H68" s="13"/>
      <c r="I68" s="13"/>
    </row>
    <row r="69" spans="1:9" x14ac:dyDescent="0.25">
      <c r="A69" s="42" t="s">
        <v>64</v>
      </c>
      <c r="B69" s="43"/>
      <c r="C69" s="47"/>
      <c r="D69" s="12">
        <f>D49+D58+D63+D66+D67</f>
        <v>0</v>
      </c>
      <c r="E69" s="12">
        <f t="shared" ref="E69:I69" si="13">E49+E58+E63+E66+E67</f>
        <v>0</v>
      </c>
      <c r="F69" s="12">
        <f t="shared" si="13"/>
        <v>0</v>
      </c>
      <c r="G69" s="12">
        <f t="shared" si="13"/>
        <v>0</v>
      </c>
      <c r="H69" s="12">
        <f t="shared" si="13"/>
        <v>0</v>
      </c>
      <c r="I69" s="12">
        <f t="shared" si="13"/>
        <v>0</v>
      </c>
    </row>
    <row r="70" spans="1:9" x14ac:dyDescent="0.25">
      <c r="A70" s="7"/>
      <c r="B70" s="51"/>
      <c r="C70" s="52"/>
      <c r="D70" s="13"/>
      <c r="E70" s="13"/>
      <c r="F70" s="13"/>
      <c r="G70" s="13"/>
      <c r="H70" s="13"/>
      <c r="I70" s="13"/>
    </row>
    <row r="71" spans="1:9" x14ac:dyDescent="0.25">
      <c r="A71" s="42" t="s">
        <v>65</v>
      </c>
      <c r="B71" s="43"/>
      <c r="C71" s="47"/>
      <c r="D71" s="12">
        <f>D72</f>
        <v>0</v>
      </c>
      <c r="E71" s="12">
        <f t="shared" ref="E71:I71" si="14">E72</f>
        <v>0</v>
      </c>
      <c r="F71" s="12">
        <f t="shared" si="14"/>
        <v>0</v>
      </c>
      <c r="G71" s="12">
        <f t="shared" si="14"/>
        <v>0</v>
      </c>
      <c r="H71" s="12">
        <f t="shared" si="14"/>
        <v>0</v>
      </c>
      <c r="I71" s="12">
        <f t="shared" si="14"/>
        <v>0</v>
      </c>
    </row>
    <row r="72" spans="1:9" x14ac:dyDescent="0.25">
      <c r="A72" s="4"/>
      <c r="B72" s="35" t="s">
        <v>66</v>
      </c>
      <c r="C72" s="36"/>
      <c r="D72" s="13"/>
      <c r="E72" s="13"/>
      <c r="F72" s="13"/>
      <c r="G72" s="13"/>
      <c r="H72" s="13"/>
      <c r="I72" s="13"/>
    </row>
    <row r="73" spans="1:9" x14ac:dyDescent="0.25">
      <c r="A73" s="7"/>
      <c r="B73" s="51"/>
      <c r="C73" s="52"/>
      <c r="D73" s="13"/>
      <c r="E73" s="13"/>
      <c r="F73" s="13"/>
      <c r="G73" s="13"/>
      <c r="H73" s="13"/>
      <c r="I73" s="13"/>
    </row>
    <row r="74" spans="1:9" x14ac:dyDescent="0.25">
      <c r="A74" s="42" t="s">
        <v>67</v>
      </c>
      <c r="B74" s="43"/>
      <c r="C74" s="47"/>
      <c r="D74" s="12">
        <f>D44+D69+D71</f>
        <v>1030226411</v>
      </c>
      <c r="E74" s="12">
        <f t="shared" ref="E74:I74" si="15">E44+E69+E71</f>
        <v>90515614.989999995</v>
      </c>
      <c r="F74" s="12">
        <f t="shared" si="15"/>
        <v>1120742025.99</v>
      </c>
      <c r="G74" s="12">
        <f t="shared" si="15"/>
        <v>860815923.69999993</v>
      </c>
      <c r="H74" s="12">
        <f t="shared" si="15"/>
        <v>860815923.69999993</v>
      </c>
      <c r="I74" s="12">
        <f t="shared" si="15"/>
        <v>-169410487.30000001</v>
      </c>
    </row>
    <row r="75" spans="1:9" x14ac:dyDescent="0.25">
      <c r="A75" s="7"/>
      <c r="B75" s="51"/>
      <c r="C75" s="52"/>
      <c r="D75" s="13"/>
      <c r="E75" s="13"/>
      <c r="F75" s="13"/>
      <c r="G75" s="13"/>
      <c r="H75" s="13"/>
      <c r="I75" s="13"/>
    </row>
    <row r="76" spans="1:9" x14ac:dyDescent="0.25">
      <c r="A76" s="4"/>
      <c r="B76" s="53" t="s">
        <v>68</v>
      </c>
      <c r="C76" s="47"/>
      <c r="D76" s="13"/>
      <c r="E76" s="13"/>
      <c r="F76" s="13"/>
      <c r="G76" s="13"/>
      <c r="H76" s="13"/>
      <c r="I76" s="13"/>
    </row>
    <row r="77" spans="1:9" ht="28.5" customHeight="1" x14ac:dyDescent="0.25">
      <c r="A77" s="4"/>
      <c r="B77" s="54" t="s">
        <v>69</v>
      </c>
      <c r="C77" s="55"/>
      <c r="D77" s="13">
        <f>D44</f>
        <v>1030226411</v>
      </c>
      <c r="E77" s="13">
        <f t="shared" ref="E77:I77" si="16">E44</f>
        <v>90515614.989999995</v>
      </c>
      <c r="F77" s="13">
        <f t="shared" si="16"/>
        <v>1120742025.99</v>
      </c>
      <c r="G77" s="13">
        <f t="shared" si="16"/>
        <v>860815923.69999993</v>
      </c>
      <c r="H77" s="13">
        <f t="shared" si="16"/>
        <v>860815923.69999993</v>
      </c>
      <c r="I77" s="13">
        <f t="shared" si="16"/>
        <v>-169410487.30000001</v>
      </c>
    </row>
    <row r="78" spans="1:9" ht="28.5" customHeight="1" x14ac:dyDescent="0.25">
      <c r="A78" s="4"/>
      <c r="B78" s="54" t="s">
        <v>70</v>
      </c>
      <c r="C78" s="55"/>
      <c r="D78" s="13"/>
      <c r="E78" s="13"/>
      <c r="F78" s="13"/>
      <c r="G78" s="13"/>
      <c r="H78" s="13"/>
      <c r="I78" s="13"/>
    </row>
    <row r="79" spans="1:9" x14ac:dyDescent="0.25">
      <c r="A79" s="4"/>
      <c r="B79" s="53" t="s">
        <v>71</v>
      </c>
      <c r="C79" s="47"/>
      <c r="D79" s="13">
        <f>D77+D78</f>
        <v>1030226411</v>
      </c>
      <c r="E79" s="13">
        <f t="shared" ref="E79:I79" si="17">E77+E78</f>
        <v>90515614.989999995</v>
      </c>
      <c r="F79" s="13">
        <f t="shared" si="17"/>
        <v>1120742025.99</v>
      </c>
      <c r="G79" s="13">
        <f t="shared" si="17"/>
        <v>860815923.69999993</v>
      </c>
      <c r="H79" s="13">
        <f t="shared" si="17"/>
        <v>860815923.69999993</v>
      </c>
      <c r="I79" s="13">
        <f t="shared" si="17"/>
        <v>-169410487.30000001</v>
      </c>
    </row>
    <row r="80" spans="1:9" ht="15.75" thickBot="1" x14ac:dyDescent="0.3">
      <c r="A80" s="10"/>
      <c r="B80" s="49"/>
      <c r="C80" s="50"/>
      <c r="D80" s="15"/>
      <c r="E80" s="15"/>
      <c r="F80" s="15"/>
      <c r="G80" s="15"/>
      <c r="H80" s="15"/>
      <c r="I80" s="15"/>
    </row>
  </sheetData>
  <mergeCells count="65">
    <mergeCell ref="K44:K45"/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  <mergeCell ref="B68:C68"/>
    <mergeCell ref="F44:F45"/>
    <mergeCell ref="G44:G45"/>
    <mergeCell ref="H44:H45"/>
    <mergeCell ref="I44:I45"/>
    <mergeCell ref="A46:C46"/>
    <mergeCell ref="A48:C48"/>
    <mergeCell ref="E44:E45"/>
    <mergeCell ref="B49:C49"/>
    <mergeCell ref="B58:C58"/>
    <mergeCell ref="B63:C63"/>
    <mergeCell ref="B66:C66"/>
    <mergeCell ref="B67:C67"/>
    <mergeCell ref="B38:C38"/>
    <mergeCell ref="B40:C40"/>
    <mergeCell ref="A44:C44"/>
    <mergeCell ref="A45:C45"/>
    <mergeCell ref="D44:D45"/>
    <mergeCell ref="F18:F19"/>
    <mergeCell ref="G18:G19"/>
    <mergeCell ref="H18:H19"/>
    <mergeCell ref="I18:I19"/>
    <mergeCell ref="B31:C31"/>
    <mergeCell ref="D18:D19"/>
    <mergeCell ref="E18:E19"/>
    <mergeCell ref="B37:C37"/>
    <mergeCell ref="B17:C17"/>
    <mergeCell ref="A18:A19"/>
    <mergeCell ref="B18:C18"/>
    <mergeCell ref="B19:C19"/>
    <mergeCell ref="B16:C16"/>
    <mergeCell ref="E7:E8"/>
    <mergeCell ref="F7:F8"/>
    <mergeCell ref="G7:G8"/>
    <mergeCell ref="H7:H8"/>
    <mergeCell ref="A9:C9"/>
    <mergeCell ref="A10:C10"/>
    <mergeCell ref="B11:C11"/>
    <mergeCell ref="B12:C12"/>
    <mergeCell ref="B13:C13"/>
    <mergeCell ref="B14:C14"/>
    <mergeCell ref="B15:C15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</mergeCells>
  <pageMargins left="0.70866141732283472" right="0.68" top="0.47244094488188981" bottom="0.46" header="0.31496062992125984" footer="0.31496062992125984"/>
  <pageSetup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FORMATO_5</vt:lpstr>
      <vt:lpstr>FORMATO_5!Títulos_a_imprimir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2021-10-26T18:21:30Z</cp:lastPrinted>
  <dcterms:created xsi:type="dcterms:W3CDTF">2017-01-24T00:42:56Z</dcterms:created>
  <dcterms:modified xsi:type="dcterms:W3CDTF">2021-11-09T20:37:31Z</dcterms:modified>
</cp:coreProperties>
</file>