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0115" windowHeight="7740"/>
  </bookViews>
  <sheets>
    <sheet name="EAI" sheetId="1" r:id="rId1"/>
  </sheets>
  <definedNames>
    <definedName name="_xlnm.Print_Area" localSheetId="0">EAI!$A$1:$J$63</definedName>
  </definedNames>
  <calcPr calcId="145621"/>
</workbook>
</file>

<file path=xl/calcChain.xml><?xml version="1.0" encoding="utf-8"?>
<calcChain xmlns="http://schemas.openxmlformats.org/spreadsheetml/2006/main">
  <c r="J46" i="1" l="1"/>
  <c r="G46" i="1"/>
  <c r="I45" i="1"/>
  <c r="J45" i="1" s="1"/>
  <c r="H45" i="1"/>
  <c r="G45" i="1"/>
  <c r="F45" i="1"/>
  <c r="E45" i="1"/>
  <c r="I43" i="1"/>
  <c r="J43" i="1" s="1"/>
  <c r="H43" i="1"/>
  <c r="E43" i="1"/>
  <c r="G43" i="1" s="1"/>
  <c r="I42" i="1"/>
  <c r="H42" i="1"/>
  <c r="H39" i="1" s="1"/>
  <c r="E42" i="1"/>
  <c r="G42" i="1" s="1"/>
  <c r="J40" i="1"/>
  <c r="G40" i="1"/>
  <c r="I39" i="1"/>
  <c r="J39" i="1" s="1"/>
  <c r="F39" i="1"/>
  <c r="E39" i="1"/>
  <c r="I37" i="1"/>
  <c r="J37" i="1" s="1"/>
  <c r="H37" i="1"/>
  <c r="G37" i="1"/>
  <c r="F37" i="1"/>
  <c r="J36" i="1"/>
  <c r="G36" i="1"/>
  <c r="J35" i="1"/>
  <c r="I35" i="1"/>
  <c r="H35" i="1"/>
  <c r="F35" i="1"/>
  <c r="G35" i="1" s="1"/>
  <c r="E35" i="1"/>
  <c r="I34" i="1"/>
  <c r="J34" i="1" s="1"/>
  <c r="H34" i="1"/>
  <c r="H48" i="1" s="1"/>
  <c r="E34" i="1"/>
  <c r="G34" i="1" s="1"/>
  <c r="I33" i="1"/>
  <c r="I48" i="1" s="1"/>
  <c r="H33" i="1"/>
  <c r="F33" i="1"/>
  <c r="F48" i="1" s="1"/>
  <c r="E33" i="1"/>
  <c r="E48" i="1" s="1"/>
  <c r="J32" i="1"/>
  <c r="G32" i="1"/>
  <c r="J30" i="1"/>
  <c r="G30" i="1"/>
  <c r="J22" i="1"/>
  <c r="I22" i="1"/>
  <c r="H22" i="1"/>
  <c r="F22" i="1"/>
  <c r="E22" i="1"/>
  <c r="J20" i="1"/>
  <c r="G20" i="1"/>
  <c r="J19" i="1"/>
  <c r="G19" i="1"/>
  <c r="J18" i="1"/>
  <c r="G18" i="1"/>
  <c r="J17" i="1"/>
  <c r="G17" i="1"/>
  <c r="J16" i="1"/>
  <c r="G16" i="1"/>
  <c r="J15" i="1"/>
  <c r="G15" i="1"/>
  <c r="J14" i="1"/>
  <c r="G14" i="1"/>
  <c r="J13" i="1"/>
  <c r="G13" i="1"/>
  <c r="J12" i="1"/>
  <c r="G12" i="1"/>
  <c r="J11" i="1"/>
  <c r="G11" i="1"/>
  <c r="G22" i="1" s="1"/>
  <c r="J29" i="1" l="1"/>
  <c r="J48" i="1" s="1"/>
  <c r="G39" i="1"/>
  <c r="G48" i="1"/>
  <c r="J33" i="1"/>
  <c r="J42" i="1"/>
  <c r="H29" i="1"/>
  <c r="E29" i="1"/>
  <c r="I29" i="1"/>
  <c r="G33" i="1"/>
  <c r="G29" i="1" s="1"/>
  <c r="F29" i="1"/>
</calcChain>
</file>

<file path=xl/sharedStrings.xml><?xml version="1.0" encoding="utf-8"?>
<sst xmlns="http://schemas.openxmlformats.org/spreadsheetml/2006/main" count="64" uniqueCount="41">
  <si>
    <t>Fondo Auxiliar para la Administración de Justicia del Estado de Baja California</t>
  </si>
  <si>
    <t>Estado Analítico de Ingresos</t>
  </si>
  <si>
    <t>Del 1 de enero al 31 de diciembre de 2021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</si>
  <si>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</si>
  <si>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</si>
  <si>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</si>
  <si>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</si>
  <si>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</si>
  <si>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</si>
  <si>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</si>
  <si>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</si>
  <si>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</si>
  <si>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</si>
  <si>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</si>
  <si>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</si>
  <si>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</si>
  <si>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(6 = 5 - 1 )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</si>
  <si>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</si>
  <si>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</si>
  <si>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</si>
  <si>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</si>
  <si>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</si>
  <si>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</si>
  <si>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Bienes, Prestación de Servicios y 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</si>
  <si>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</si>
  <si>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</si>
  <si>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</si>
  <si>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</si>
  <si>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excedentes¹</t>
  </si>
  <si>
    <t>Estado Analítico de Ingresos
Por Fuente de Financiamiento</t>
  </si>
  <si>
    <t>Ingresos del Poder Ejecutivo Estatal</t>
  </si>
  <si>
    <t>Cuotas y aportaciones de Seguridad Social</t>
  </si>
  <si>
    <r>
      <t>Productos</t>
    </r>
    <r>
      <rPr>
        <vertAlign val="superscript"/>
        <sz val="9"/>
        <color rgb="FF000000"/>
        <rFont val="Arial"/>
        <family val="2"/>
      </rPr>
      <t>1</t>
    </r>
  </si>
  <si>
    <r>
      <t>Aprovechamientos</t>
    </r>
    <r>
      <rPr>
        <vertAlign val="superscript"/>
        <sz val="9"/>
        <color rgb="FF000000"/>
        <rFont val="Arial"/>
        <family val="2"/>
      </rPr>
      <t>2</t>
    </r>
  </si>
  <si>
    <t>Transferencias, Asignaciones, Subsidios y Otras Ayudas</t>
  </si>
  <si>
    <t>Ingresos de los Entes Públicos, de los Poderes Legislativo y Judicial, de los Órganos Autónomos y del Sector Paraestatal o Paramunicipal, así como de las Empresas Productivas del Estado.</t>
  </si>
  <si>
    <r>
      <t>Ingresos por Venta de Bienes, Prestación de Servicios y Otros Ingresos</t>
    </r>
    <r>
      <rPr>
        <vertAlign val="superscript"/>
        <sz val="9"/>
        <color rgb="FF000000"/>
        <rFont val="Arial"/>
        <family val="2"/>
      </rPr>
      <t>3</t>
    </r>
  </si>
  <si>
    <t>Ingresos derivados de financiamiento</t>
  </si>
  <si>
    <t>¹ incluye intereses que generan las cuentas bancarias de los entes públicos en productos.</t>
  </si>
  <si>
    <r>
      <rPr>
        <vertAlign val="superscript"/>
        <sz val="9"/>
        <color theme="1"/>
        <rFont val="Arial"/>
        <family val="2"/>
      </rPr>
      <t>2</t>
    </r>
    <r>
      <rPr>
        <sz val="9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</si>
  <si>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9"/>
        <color theme="1"/>
        <rFont val="Arial"/>
        <family val="2"/>
      </rPr>
      <t>3</t>
    </r>
    <r>
      <rPr>
        <sz val="9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generen recursos y que no sean ingresos por venta de bienes  o prestación de servicios, tales como donativos en efectivo, entre otros.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</si>
</sst>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([$€-2]* #,##0.00_);_([$€-2]* \(#,##0.00\);_([$€-2]* &quot;-&quot;??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1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sz val="9"/>
      <color indexed="8"/>
      <name val="Arial"/>
      <family val="2"/>
    </font>
    <font>
      <sz val="9"/>
      <color rgb="FF000000"/>
      <name val="Arial"/>
      <family val="2"/>
    </font>
    <font>
      <sz val="11"/>
      <color indexed="8"/>
      <name val="Calibri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rgb="FF000000"/>
      <name val="Arial"/>
      <family val="2"/>
    </font>
    <font>
      <vertAlign val="superscript"/>
      <sz val="9"/>
      <color rgb="FF000000"/>
      <name val="Arial"/>
      <family val="2"/>
    </font>
    <font>
      <vertAlign val="superscript"/>
      <sz val="9"/>
      <color theme="1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782C2A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43" fontId="1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164" fontId="15" fillId="0" borderId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6" fillId="0" borderId="0" applyFont="0" applyFill="0" applyBorder="0" applyAlignment="0" applyProtection="0">
      <alignment vertical="top"/>
    </xf>
    <xf numFmtId="44" fontId="15" fillId="0" borderId="0" applyFont="0" applyFill="0" applyBorder="0" applyAlignment="0" applyProtection="0"/>
    <xf numFmtId="0" fontId="15" fillId="0" borderId="0"/>
    <xf numFmtId="0" fontId="15" fillId="0" borderId="0"/>
    <xf numFmtId="0" fontId="16" fillId="0" borderId="0">
      <alignment vertical="top"/>
    </xf>
  </cellStyleXfs>
  <cellXfs count="64">
    <xf numFmtId="0" fontId="0" fillId="0" borderId="0" xfId="0"/>
    <xf numFmtId="0" fontId="2" fillId="2" borderId="0" xfId="0" applyFont="1" applyFill="1"/>
    <xf numFmtId="0" fontId="3" fillId="0" borderId="0" xfId="0" applyFont="1" applyFill="1" applyBorder="1" applyAlignment="1">
      <alignment horizontal="center"/>
    </xf>
    <xf numFmtId="0" fontId="2" fillId="0" borderId="0" xfId="0" applyFont="1"/>
    <xf numFmtId="0" fontId="3" fillId="0" borderId="0" xfId="0" applyFont="1" applyFill="1" applyBorder="1" applyAlignment="1">
      <alignment horizontal="center"/>
    </xf>
    <xf numFmtId="0" fontId="4" fillId="2" borderId="0" xfId="2" applyFont="1" applyFill="1"/>
    <xf numFmtId="0" fontId="4" fillId="2" borderId="0" xfId="2" applyFont="1" applyFill="1" applyAlignment="1">
      <alignment horizontal="center"/>
    </xf>
    <xf numFmtId="0" fontId="4" fillId="2" borderId="0" xfId="2" applyFont="1" applyFill="1" applyAlignment="1"/>
    <xf numFmtId="37" fontId="5" fillId="3" borderId="1" xfId="2" applyNumberFormat="1" applyFont="1" applyFill="1" applyBorder="1" applyAlignment="1">
      <alignment horizontal="center" vertical="center"/>
    </xf>
    <xf numFmtId="37" fontId="5" fillId="3" borderId="1" xfId="2" applyNumberFormat="1" applyFont="1" applyFill="1" applyBorder="1" applyAlignment="1">
      <alignment horizontal="center" vertical="center" wrapText="1"/>
    </xf>
    <xf numFmtId="37" fontId="5" fillId="3" borderId="1" xfId="2" applyNumberFormat="1" applyFont="1" applyFill="1" applyBorder="1" applyAlignment="1">
      <alignment horizontal="center" vertical="center"/>
    </xf>
    <xf numFmtId="37" fontId="5" fillId="3" borderId="1" xfId="2" applyNumberFormat="1" applyFont="1" applyFill="1" applyBorder="1" applyAlignment="1">
      <alignment horizontal="center" wrapText="1"/>
    </xf>
    <xf numFmtId="0" fontId="2" fillId="2" borderId="0" xfId="2" applyFont="1" applyFill="1"/>
    <xf numFmtId="0" fontId="6" fillId="2" borderId="2" xfId="2" applyFont="1" applyFill="1" applyBorder="1"/>
    <xf numFmtId="0" fontId="6" fillId="2" borderId="3" xfId="2" applyFont="1" applyFill="1" applyBorder="1"/>
    <xf numFmtId="0" fontId="6" fillId="2" borderId="4" xfId="2" applyFont="1" applyFill="1" applyBorder="1"/>
    <xf numFmtId="0" fontId="6" fillId="2" borderId="4" xfId="2" applyFont="1" applyFill="1" applyBorder="1" applyAlignment="1">
      <alignment horizontal="center"/>
    </xf>
    <xf numFmtId="0" fontId="6" fillId="2" borderId="5" xfId="2" applyFont="1" applyFill="1" applyBorder="1" applyAlignment="1">
      <alignment horizontal="center"/>
    </xf>
    <xf numFmtId="0" fontId="7" fillId="2" borderId="6" xfId="0" applyFont="1" applyFill="1" applyBorder="1" applyAlignment="1">
      <alignment horizontal="left" vertical="top" wrapText="1"/>
    </xf>
    <xf numFmtId="0" fontId="7" fillId="2" borderId="0" xfId="0" applyFont="1" applyFill="1" applyBorder="1" applyAlignment="1">
      <alignment horizontal="left" vertical="top" wrapText="1"/>
    </xf>
    <xf numFmtId="0" fontId="7" fillId="2" borderId="7" xfId="0" applyFont="1" applyFill="1" applyBorder="1" applyAlignment="1">
      <alignment horizontal="left" vertical="top" wrapText="1"/>
    </xf>
    <xf numFmtId="40" fontId="7" fillId="2" borderId="8" xfId="0" applyNumberFormat="1" applyFont="1" applyFill="1" applyBorder="1" applyAlignment="1">
      <alignment vertical="top" wrapText="1"/>
    </xf>
    <xf numFmtId="40" fontId="7" fillId="2" borderId="8" xfId="1" applyNumberFormat="1" applyFont="1" applyFill="1" applyBorder="1" applyAlignment="1">
      <alignment vertical="center" wrapText="1"/>
    </xf>
    <xf numFmtId="40" fontId="7" fillId="2" borderId="8" xfId="1" applyNumberFormat="1" applyFont="1" applyFill="1" applyBorder="1" applyAlignment="1">
      <alignment vertical="top" wrapText="1"/>
    </xf>
    <xf numFmtId="0" fontId="6" fillId="2" borderId="9" xfId="2" applyFont="1" applyFill="1" applyBorder="1" applyAlignment="1">
      <alignment horizontal="center" vertical="center"/>
    </xf>
    <xf numFmtId="0" fontId="6" fillId="2" borderId="10" xfId="2" applyFont="1" applyFill="1" applyBorder="1" applyAlignment="1">
      <alignment horizontal="center" vertical="center"/>
    </xf>
    <xf numFmtId="0" fontId="6" fillId="2" borderId="11" xfId="2" applyFont="1" applyFill="1" applyBorder="1" applyAlignment="1">
      <alignment wrapText="1"/>
    </xf>
    <xf numFmtId="40" fontId="6" fillId="2" borderId="11" xfId="3" applyNumberFormat="1" applyFont="1" applyFill="1" applyBorder="1" applyAlignment="1">
      <alignment horizontal="center"/>
    </xf>
    <xf numFmtId="40" fontId="6" fillId="2" borderId="12" xfId="3" applyNumberFormat="1" applyFont="1" applyFill="1" applyBorder="1" applyAlignment="1">
      <alignment horizontal="center"/>
    </xf>
    <xf numFmtId="0" fontId="9" fillId="2" borderId="13" xfId="2" applyFont="1" applyFill="1" applyBorder="1" applyAlignment="1">
      <alignment horizontal="centerContinuous"/>
    </xf>
    <xf numFmtId="0" fontId="9" fillId="2" borderId="14" xfId="2" applyFont="1" applyFill="1" applyBorder="1" applyAlignment="1">
      <alignment horizontal="centerContinuous"/>
    </xf>
    <xf numFmtId="0" fontId="9" fillId="2" borderId="15" xfId="2" applyFont="1" applyFill="1" applyBorder="1" applyAlignment="1">
      <alignment horizontal="left" wrapText="1"/>
    </xf>
    <xf numFmtId="40" fontId="7" fillId="2" borderId="5" xfId="0" applyNumberFormat="1" applyFont="1" applyFill="1" applyBorder="1" applyAlignment="1">
      <alignment horizontal="right" vertical="center" wrapText="1"/>
    </xf>
    <xf numFmtId="0" fontId="10" fillId="2" borderId="3" xfId="0" applyFont="1" applyFill="1" applyBorder="1" applyAlignment="1">
      <alignment vertical="top" wrapText="1"/>
    </xf>
    <xf numFmtId="0" fontId="11" fillId="0" borderId="13" xfId="0" applyFont="1" applyBorder="1" applyAlignment="1">
      <alignment horizontal="center" vertical="top" wrapText="1"/>
    </xf>
    <xf numFmtId="0" fontId="11" fillId="0" borderId="15" xfId="0" applyFont="1" applyBorder="1" applyAlignment="1">
      <alignment horizontal="center" vertical="top" wrapText="1"/>
    </xf>
    <xf numFmtId="40" fontId="7" fillId="2" borderId="12" xfId="0" applyNumberFormat="1" applyFont="1" applyFill="1" applyBorder="1" applyAlignment="1">
      <alignment horizontal="right" vertical="center" wrapText="1"/>
    </xf>
    <xf numFmtId="0" fontId="9" fillId="2" borderId="6" xfId="2" applyFont="1" applyFill="1" applyBorder="1" applyAlignment="1">
      <alignment horizontal="left" vertical="top"/>
    </xf>
    <xf numFmtId="0" fontId="9" fillId="2" borderId="0" xfId="2" applyFont="1" applyFill="1" applyBorder="1" applyAlignment="1">
      <alignment horizontal="left" vertical="top"/>
    </xf>
    <xf numFmtId="0" fontId="2" fillId="2" borderId="7" xfId="0" applyFont="1" applyFill="1" applyBorder="1" applyAlignment="1">
      <alignment vertical="top"/>
    </xf>
    <xf numFmtId="40" fontId="12" fillId="2" borderId="8" xfId="1" applyNumberFormat="1" applyFont="1" applyFill="1" applyBorder="1" applyAlignment="1">
      <alignment vertical="top" wrapText="1"/>
    </xf>
    <xf numFmtId="0" fontId="6" fillId="2" borderId="6" xfId="2" applyFont="1" applyFill="1" applyBorder="1" applyAlignment="1">
      <alignment horizontal="center" vertical="top"/>
    </xf>
    <xf numFmtId="0" fontId="2" fillId="2" borderId="0" xfId="0" applyFont="1" applyFill="1" applyBorder="1" applyAlignment="1">
      <alignment vertical="top"/>
    </xf>
    <xf numFmtId="0" fontId="7" fillId="2" borderId="7" xfId="0" applyFont="1" applyFill="1" applyBorder="1" applyAlignment="1">
      <alignment vertical="top" wrapText="1"/>
    </xf>
    <xf numFmtId="40" fontId="6" fillId="2" borderId="8" xfId="3" applyNumberFormat="1" applyFont="1" applyFill="1" applyBorder="1" applyAlignment="1">
      <alignment horizontal="center" vertical="top"/>
    </xf>
    <xf numFmtId="0" fontId="9" fillId="2" borderId="6" xfId="2" applyFont="1" applyFill="1" applyBorder="1" applyAlignment="1">
      <alignment horizontal="left" vertical="top" wrapText="1"/>
    </xf>
    <xf numFmtId="0" fontId="9" fillId="2" borderId="0" xfId="2" applyFont="1" applyFill="1" applyBorder="1" applyAlignment="1">
      <alignment horizontal="left" vertical="top" wrapText="1"/>
    </xf>
    <xf numFmtId="0" fontId="9" fillId="2" borderId="7" xfId="2" applyFont="1" applyFill="1" applyBorder="1" applyAlignment="1">
      <alignment horizontal="left" vertical="top" wrapText="1"/>
    </xf>
    <xf numFmtId="0" fontId="9" fillId="2" borderId="6" xfId="2" applyFont="1" applyFill="1" applyBorder="1" applyAlignment="1">
      <alignment horizontal="center" vertical="top"/>
    </xf>
    <xf numFmtId="0" fontId="4" fillId="2" borderId="0" xfId="0" applyFont="1" applyFill="1" applyBorder="1" applyAlignment="1">
      <alignment vertical="top"/>
    </xf>
    <xf numFmtId="0" fontId="4" fillId="2" borderId="7" xfId="0" applyFont="1" applyFill="1" applyBorder="1" applyAlignment="1">
      <alignment vertical="top"/>
    </xf>
    <xf numFmtId="40" fontId="9" fillId="2" borderId="8" xfId="3" applyNumberFormat="1" applyFont="1" applyFill="1" applyBorder="1" applyAlignment="1">
      <alignment horizontal="center" vertical="top"/>
    </xf>
    <xf numFmtId="0" fontId="4" fillId="0" borderId="0" xfId="0" applyFont="1"/>
    <xf numFmtId="0" fontId="6" fillId="2" borderId="0" xfId="2" applyFont="1" applyFill="1" applyBorder="1" applyAlignment="1">
      <alignment horizontal="center" vertical="top"/>
    </xf>
    <xf numFmtId="40" fontId="12" fillId="2" borderId="8" xfId="0" applyNumberFormat="1" applyFont="1" applyFill="1" applyBorder="1" applyAlignment="1">
      <alignment vertical="top" wrapText="1"/>
    </xf>
    <xf numFmtId="38" fontId="6" fillId="2" borderId="12" xfId="3" applyNumberFormat="1" applyFont="1" applyFill="1" applyBorder="1" applyAlignment="1">
      <alignment horizontal="center"/>
    </xf>
    <xf numFmtId="0" fontId="9" fillId="2" borderId="15" xfId="2" applyFont="1" applyFill="1" applyBorder="1" applyAlignment="1">
      <alignment horizontal="left" wrapText="1" indent="1"/>
    </xf>
    <xf numFmtId="40" fontId="12" fillId="2" borderId="8" xfId="1" applyNumberFormat="1" applyFont="1" applyFill="1" applyBorder="1" applyAlignment="1">
      <alignment vertical="center" wrapText="1"/>
    </xf>
    <xf numFmtId="40" fontId="9" fillId="2" borderId="5" xfId="2" applyNumberFormat="1" applyFont="1" applyFill="1" applyBorder="1" applyAlignment="1">
      <alignment horizontal="right"/>
    </xf>
    <xf numFmtId="38" fontId="10" fillId="2" borderId="3" xfId="0" applyNumberFormat="1" applyFont="1" applyFill="1" applyBorder="1" applyAlignment="1">
      <alignment vertical="top" wrapText="1"/>
    </xf>
    <xf numFmtId="38" fontId="11" fillId="0" borderId="13" xfId="0" applyNumberFormat="1" applyFont="1" applyBorder="1" applyAlignment="1">
      <alignment horizontal="center" vertical="top" wrapText="1"/>
    </xf>
    <xf numFmtId="38" fontId="11" fillId="0" borderId="15" xfId="0" applyNumberFormat="1" applyFont="1" applyBorder="1" applyAlignment="1">
      <alignment horizontal="center" vertical="top" wrapText="1"/>
    </xf>
    <xf numFmtId="40" fontId="9" fillId="2" borderId="12" xfId="2" applyNumberFormat="1" applyFont="1" applyFill="1" applyBorder="1" applyAlignment="1">
      <alignment horizontal="right"/>
    </xf>
    <xf numFmtId="0" fontId="2" fillId="2" borderId="0" xfId="0" applyFont="1" applyFill="1" applyAlignment="1">
      <alignment horizontal="left" wrapText="1"/>
    </xf>
  </cellXfs>
  <cellStyles count="13">
    <cellStyle name="=C:\WINNT\SYSTEM32\COMMAND.COM" xfId="4"/>
    <cellStyle name="Euro" xfId="5"/>
    <cellStyle name="Euro 2" xfId="6"/>
    <cellStyle name="Euro 3" xfId="7"/>
    <cellStyle name="Millares" xfId="1" builtinId="3"/>
    <cellStyle name="Millares 2" xfId="3"/>
    <cellStyle name="Millares 3" xfId="8"/>
    <cellStyle name="Moneda 2" xfId="9"/>
    <cellStyle name="Normal" xfId="0" builtinId="0"/>
    <cellStyle name="Normal 2" xfId="10"/>
    <cellStyle name="Normal 3" xfId="11"/>
    <cellStyle name="Normal 4" xfId="12"/>
    <cellStyle name="Normal 9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685800</xdr:colOff>
      <xdr:row>56</xdr:row>
      <xdr:rowOff>0</xdr:rowOff>
    </xdr:from>
    <xdr:to>
      <xdr:col>9</xdr:col>
      <xdr:colOff>828675</xdr:colOff>
      <xdr:row>61</xdr:row>
      <xdr:rowOff>28575</xdr:rowOff>
    </xdr:to>
    <xdr:sp macro="" textlink="">
      <xdr:nvSpPr>
        <xdr:cNvPr id="2" name="1 CuadroTexto"/>
        <xdr:cNvSpPr txBox="1"/>
      </xdr:nvSpPr>
      <xdr:spPr>
        <a:xfrm>
          <a:off x="8048625" y="10496550"/>
          <a:ext cx="2238375" cy="8286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LAP Isabel Cristina Guerrero Torres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Programación y Presupuesto</a:t>
          </a:r>
        </a:p>
      </xdr:txBody>
    </xdr:sp>
    <xdr:clientData/>
  </xdr:twoCellAnchor>
  <xdr:twoCellAnchor>
    <xdr:from>
      <xdr:col>1</xdr:col>
      <xdr:colOff>171450</xdr:colOff>
      <xdr:row>56</xdr:row>
      <xdr:rowOff>9525</xdr:rowOff>
    </xdr:from>
    <xdr:to>
      <xdr:col>3</xdr:col>
      <xdr:colOff>2324101</xdr:colOff>
      <xdr:row>61</xdr:row>
      <xdr:rowOff>19050</xdr:rowOff>
    </xdr:to>
    <xdr:sp macro="" textlink="">
      <xdr:nvSpPr>
        <xdr:cNvPr id="3" name="2 CuadroTexto"/>
        <xdr:cNvSpPr txBox="1"/>
      </xdr:nvSpPr>
      <xdr:spPr>
        <a:xfrm>
          <a:off x="247650" y="10506075"/>
          <a:ext cx="2647951" cy="8096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C.P. María Dolores Gutiérrez Balboa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Jefe del Departamento de 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Contabilidad y Finanzas</a:t>
          </a:r>
        </a:p>
      </xdr:txBody>
    </xdr:sp>
    <xdr:clientData/>
  </xdr:twoCellAnchor>
  <xdr:twoCellAnchor>
    <xdr:from>
      <xdr:col>4</xdr:col>
      <xdr:colOff>85724</xdr:colOff>
      <xdr:row>56</xdr:row>
      <xdr:rowOff>9525</xdr:rowOff>
    </xdr:from>
    <xdr:to>
      <xdr:col>6</xdr:col>
      <xdr:colOff>771525</xdr:colOff>
      <xdr:row>62</xdr:row>
      <xdr:rowOff>9525</xdr:rowOff>
    </xdr:to>
    <xdr:sp macro="" textlink="">
      <xdr:nvSpPr>
        <xdr:cNvPr id="4" name="3 CuadroTexto"/>
        <xdr:cNvSpPr txBox="1"/>
      </xdr:nvSpPr>
      <xdr:spPr>
        <a:xfrm>
          <a:off x="4305299" y="10506075"/>
          <a:ext cx="2781301" cy="952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Alejandro</a:t>
          </a:r>
          <a:r>
            <a:rPr lang="es-MX" sz="1000" baseline="0">
              <a:latin typeface="Arial" pitchFamily="34" charset="0"/>
              <a:cs typeface="Arial" pitchFamily="34" charset="0"/>
            </a:rPr>
            <a:t> Isaac Fragozo López</a:t>
          </a:r>
          <a:endParaRPr lang="es-MX" sz="1000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9525</xdr:colOff>
      <xdr:row>0</xdr:row>
      <xdr:rowOff>76200</xdr:rowOff>
    </xdr:from>
    <xdr:to>
      <xdr:col>3</xdr:col>
      <xdr:colOff>954614</xdr:colOff>
      <xdr:row>5</xdr:row>
      <xdr:rowOff>28575</xdr:rowOff>
    </xdr:to>
    <xdr:grpSp>
      <xdr:nvGrpSpPr>
        <xdr:cNvPr id="5" name="15 Grupo"/>
        <xdr:cNvGrpSpPr/>
      </xdr:nvGrpSpPr>
      <xdr:grpSpPr>
        <a:xfrm>
          <a:off x="333375" y="76200"/>
          <a:ext cx="1192739" cy="904875"/>
          <a:chOff x="3679405" y="899831"/>
          <a:chExt cx="1975335" cy="1803489"/>
        </a:xfrm>
      </xdr:grpSpPr>
      <xdr:pic>
        <xdr:nvPicPr>
          <xdr:cNvPr id="6" name="Logo Poder Judicial.jpg"/>
          <xdr:cNvPicPr/>
        </xdr:nvPicPr>
        <xdr:blipFill>
          <a:blip xmlns:r="http://schemas.openxmlformats.org/officeDocument/2006/relationships" r:embed="rId1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125516" y="899831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7" name="Shape 52"/>
          <xdr:cNvSpPr/>
        </xdr:nvSpPr>
        <xdr:spPr>
          <a:xfrm>
            <a:off x="3710551" y="2200606"/>
            <a:ext cx="1944189" cy="340102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xmlns:lc="http://schemas.openxmlformats.org/drawingml/2006/lockedCanvas" val="1"/>
            </a:ext>
          </a:extLst>
        </xdr:spPr>
        <xdr:txBody>
          <a:bodyPr wrap="square" lIns="0" tIns="0" rIns="0" bIns="0">
            <a:noAutofit/>
          </a:bodyPr>
          <a:lstStyle>
            <a:lvl1pPr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1pPr>
            <a:lvl2pPr indent="16072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2pPr>
            <a:lvl3pPr indent="321440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3pPr>
            <a:lvl4pPr indent="48216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4pPr>
            <a:lvl5pPr indent="64288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5pPr>
            <a:lvl6pPr indent="80360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6pPr>
            <a:lvl7pPr indent="96432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7pPr>
            <a:lvl8pPr indent="1125044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8pPr>
            <a:lvl9pPr indent="128576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9pPr>
          </a:lstStyle>
          <a:p>
            <a:pPr defTabSz="390193">
              <a:defRPr sz="1800"/>
            </a:pPr>
            <a:r>
              <a:rPr sz="105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105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8" name="Shape 53"/>
          <xdr:cNvSpPr/>
        </xdr:nvSpPr>
        <xdr:spPr>
          <a:xfrm>
            <a:off x="3679405" y="2424432"/>
            <a:ext cx="1926639" cy="278888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xmlns:lc="http://schemas.openxmlformats.org/drawingml/2006/lockedCanvas" val="1"/>
            </a:ext>
          </a:extLst>
        </xdr:spPr>
        <xdr:txBody>
          <a:bodyPr wrap="square" lIns="62503" tIns="62503" rIns="62503" bIns="62503">
            <a:noAutofit/>
          </a:bodyPr>
          <a:lstStyle>
            <a:lvl1pPr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1pPr>
            <a:lvl2pPr indent="16072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2pPr>
            <a:lvl3pPr indent="321440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3pPr>
            <a:lvl4pPr indent="48216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4pPr>
            <a:lvl5pPr indent="64288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5pPr>
            <a:lvl6pPr indent="80360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6pPr>
            <a:lvl7pPr indent="96432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7pPr>
            <a:lvl8pPr indent="1125044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8pPr>
            <a:lvl9pPr indent="128576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9pPr>
          </a:lstStyle>
          <a:p>
            <a:pPr lvl="0">
              <a:defRPr sz="1800"/>
            </a:pPr>
            <a:r>
              <a:rPr sz="900" b="1"/>
              <a:t>DE BAJA CALIFORNIA</a:t>
            </a:r>
          </a:p>
        </xdr:txBody>
      </xdr:sp>
    </xdr:grpSp>
    <xdr:clientData/>
  </xdr:twoCellAnchor>
  <xdr:twoCellAnchor>
    <xdr:from>
      <xdr:col>8</xdr:col>
      <xdr:colOff>981075</xdr:colOff>
      <xdr:row>0</xdr:row>
      <xdr:rowOff>114300</xdr:rowOff>
    </xdr:from>
    <xdr:to>
      <xdr:col>9</xdr:col>
      <xdr:colOff>629945</xdr:colOff>
      <xdr:row>5</xdr:row>
      <xdr:rowOff>11640</xdr:rowOff>
    </xdr:to>
    <xdr:pic>
      <xdr:nvPicPr>
        <xdr:cNvPr id="9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391650" y="114300"/>
          <a:ext cx="696620" cy="849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J57"/>
  <sheetViews>
    <sheetView tabSelected="1" workbookViewId="0">
      <selection activeCell="E8" sqref="E8"/>
    </sheetView>
  </sheetViews>
  <sheetFormatPr baseColWidth="10" defaultRowHeight="12" x14ac:dyDescent="0.2"/>
  <cols>
    <col min="1" max="1" width="1.140625" style="1" customWidth="1"/>
    <col min="2" max="3" width="3.7109375" style="3" customWidth="1"/>
    <col min="4" max="4" width="54.7109375" style="3" customWidth="1"/>
    <col min="5" max="10" width="15.7109375" style="3" customWidth="1"/>
    <col min="11" max="16384" width="11.42578125" style="3"/>
  </cols>
  <sheetData>
    <row r="1" spans="1:10" ht="1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</row>
    <row r="2" spans="1:10" ht="1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</row>
    <row r="3" spans="1:10" ht="15" x14ac:dyDescent="0.25">
      <c r="B3" s="2" t="s">
        <v>2</v>
      </c>
      <c r="C3" s="2"/>
      <c r="D3" s="2"/>
      <c r="E3" s="2"/>
      <c r="F3" s="2"/>
      <c r="G3" s="2"/>
      <c r="H3" s="2"/>
      <c r="I3" s="2"/>
      <c r="J3" s="2"/>
    </row>
    <row r="4" spans="1:10" ht="15" x14ac:dyDescent="0.25">
      <c r="B4" s="4"/>
      <c r="C4" s="4"/>
      <c r="D4" s="4"/>
      <c r="E4" s="4"/>
      <c r="F4" s="4"/>
      <c r="G4" s="4"/>
      <c r="H4" s="4"/>
      <c r="I4" s="4"/>
      <c r="J4" s="4"/>
    </row>
    <row r="5" spans="1:10" ht="15" x14ac:dyDescent="0.25">
      <c r="B5" s="4"/>
      <c r="C5" s="4"/>
      <c r="D5" s="4"/>
      <c r="E5" s="4"/>
      <c r="F5" s="4"/>
      <c r="G5" s="4"/>
      <c r="H5" s="4"/>
      <c r="I5" s="4"/>
      <c r="J5" s="4"/>
    </row>
    <row r="6" spans="1:10" s="1" customFormat="1" x14ac:dyDescent="0.2">
      <c r="A6" s="5"/>
      <c r="B6" s="5"/>
      <c r="C6" s="5"/>
      <c r="D6" s="5"/>
      <c r="F6" s="6"/>
      <c r="G6" s="6"/>
      <c r="H6" s="6"/>
      <c r="I6" s="6"/>
      <c r="J6" s="6"/>
    </row>
    <row r="7" spans="1:10" ht="12" customHeight="1" x14ac:dyDescent="0.2">
      <c r="A7" s="7"/>
      <c r="B7" s="8" t="s">
        <v>3</v>
      </c>
      <c r="C7" s="8"/>
      <c r="D7" s="8"/>
      <c r="E7" s="8" t="s">
        <v>4</v>
      </c>
      <c r="F7" s="8"/>
      <c r="G7" s="8"/>
      <c r="H7" s="8"/>
      <c r="I7" s="8"/>
      <c r="J7" s="9" t="s">
        <v>5</v>
      </c>
    </row>
    <row r="8" spans="1:10" ht="24" x14ac:dyDescent="0.2">
      <c r="A8" s="5"/>
      <c r="B8" s="8"/>
      <c r="C8" s="8"/>
      <c r="D8" s="8"/>
      <c r="E8" s="10" t="s">
        <v>6</v>
      </c>
      <c r="F8" s="11" t="s">
        <v>7</v>
      </c>
      <c r="G8" s="10" t="s">
        <v>8</v>
      </c>
      <c r="H8" s="10" t="s">
        <v>9</v>
      </c>
      <c r="I8" s="10" t="s">
        <v>10</v>
      </c>
      <c r="J8" s="9"/>
    </row>
    <row r="9" spans="1:10" ht="12" customHeight="1" x14ac:dyDescent="0.2">
      <c r="A9" s="5"/>
      <c r="B9" s="8"/>
      <c r="C9" s="8"/>
      <c r="D9" s="8"/>
      <c r="E9" s="10" t="s">
        <v>11</v>
      </c>
      <c r="F9" s="10" t="s">
        <v>12</v>
      </c>
      <c r="G9" s="10" t="s">
        <v>13</v>
      </c>
      <c r="H9" s="10" t="s">
        <v>14</v>
      </c>
      <c r="I9" s="10" t="s">
        <v>15</v>
      </c>
      <c r="J9" s="10" t="s">
        <v>16</v>
      </c>
    </row>
    <row r="10" spans="1:10" ht="12" customHeight="1" x14ac:dyDescent="0.2">
      <c r="A10" s="12"/>
      <c r="B10" s="13"/>
      <c r="C10" s="14"/>
      <c r="D10" s="15"/>
      <c r="E10" s="16"/>
      <c r="F10" s="17"/>
      <c r="G10" s="17"/>
      <c r="H10" s="17"/>
      <c r="I10" s="17"/>
      <c r="J10" s="17"/>
    </row>
    <row r="11" spans="1:10" ht="12" customHeight="1" x14ac:dyDescent="0.2">
      <c r="A11" s="12"/>
      <c r="B11" s="18" t="s">
        <v>17</v>
      </c>
      <c r="C11" s="19"/>
      <c r="D11" s="20"/>
      <c r="E11" s="21">
        <v>0</v>
      </c>
      <c r="F11" s="21">
        <v>0</v>
      </c>
      <c r="G11" s="21">
        <f>+E11+F11</f>
        <v>0</v>
      </c>
      <c r="H11" s="21">
        <v>0</v>
      </c>
      <c r="I11" s="21">
        <v>0</v>
      </c>
      <c r="J11" s="21">
        <f>+I11-E11</f>
        <v>0</v>
      </c>
    </row>
    <row r="12" spans="1:10" ht="12" customHeight="1" x14ac:dyDescent="0.2">
      <c r="A12" s="12"/>
      <c r="B12" s="18" t="s">
        <v>18</v>
      </c>
      <c r="C12" s="19"/>
      <c r="D12" s="20"/>
      <c r="E12" s="21">
        <v>0</v>
      </c>
      <c r="F12" s="21">
        <v>0</v>
      </c>
      <c r="G12" s="21">
        <f t="shared" ref="G12:G20" si="0">+E12+F12</f>
        <v>0</v>
      </c>
      <c r="H12" s="21">
        <v>0</v>
      </c>
      <c r="I12" s="21">
        <v>0</v>
      </c>
      <c r="J12" s="21">
        <f t="shared" ref="J12:J20" si="1">+I12-E12</f>
        <v>0</v>
      </c>
    </row>
    <row r="13" spans="1:10" ht="12" customHeight="1" x14ac:dyDescent="0.2">
      <c r="A13" s="12"/>
      <c r="B13" s="18" t="s">
        <v>19</v>
      </c>
      <c r="C13" s="19"/>
      <c r="D13" s="20"/>
      <c r="E13" s="21">
        <v>0</v>
      </c>
      <c r="F13" s="21">
        <v>0</v>
      </c>
      <c r="G13" s="21">
        <f t="shared" si="0"/>
        <v>0</v>
      </c>
      <c r="H13" s="21">
        <v>0</v>
      </c>
      <c r="I13" s="21">
        <v>0</v>
      </c>
      <c r="J13" s="21">
        <f t="shared" si="1"/>
        <v>0</v>
      </c>
    </row>
    <row r="14" spans="1:10" ht="12" customHeight="1" x14ac:dyDescent="0.2">
      <c r="A14" s="12"/>
      <c r="B14" s="18" t="s">
        <v>20</v>
      </c>
      <c r="C14" s="19"/>
      <c r="D14" s="20"/>
      <c r="E14" s="21">
        <v>2635000</v>
      </c>
      <c r="F14" s="21">
        <v>0</v>
      </c>
      <c r="G14" s="21">
        <f t="shared" si="0"/>
        <v>2635000</v>
      </c>
      <c r="H14" s="22">
        <v>2999800.19</v>
      </c>
      <c r="I14" s="22">
        <v>2999800.19</v>
      </c>
      <c r="J14" s="21">
        <f t="shared" si="1"/>
        <v>364800.18999999994</v>
      </c>
    </row>
    <row r="15" spans="1:10" ht="12" customHeight="1" x14ac:dyDescent="0.2">
      <c r="A15" s="12"/>
      <c r="B15" s="18" t="s">
        <v>21</v>
      </c>
      <c r="C15" s="19"/>
      <c r="D15" s="20"/>
      <c r="E15" s="23">
        <v>21667553.960000001</v>
      </c>
      <c r="F15" s="21">
        <v>0</v>
      </c>
      <c r="G15" s="21">
        <f t="shared" si="0"/>
        <v>21667553.960000001</v>
      </c>
      <c r="H15" s="22">
        <v>26889600.460000001</v>
      </c>
      <c r="I15" s="22">
        <v>26889600.460000001</v>
      </c>
      <c r="J15" s="21">
        <f t="shared" si="1"/>
        <v>5222046.5</v>
      </c>
    </row>
    <row r="16" spans="1:10" ht="12" customHeight="1" x14ac:dyDescent="0.2">
      <c r="A16" s="12"/>
      <c r="B16" s="18" t="s">
        <v>22</v>
      </c>
      <c r="C16" s="19"/>
      <c r="D16" s="20"/>
      <c r="E16" s="23">
        <v>10579400</v>
      </c>
      <c r="F16" s="21">
        <v>0</v>
      </c>
      <c r="G16" s="23">
        <f t="shared" si="0"/>
        <v>10579400</v>
      </c>
      <c r="H16" s="22">
        <v>5975901.1699999999</v>
      </c>
      <c r="I16" s="22">
        <v>5975901.1699999999</v>
      </c>
      <c r="J16" s="21">
        <f>+I16-E16</f>
        <v>-4603498.83</v>
      </c>
    </row>
    <row r="17" spans="1:10" s="1" customFormat="1" x14ac:dyDescent="0.2">
      <c r="A17" s="12"/>
      <c r="B17" s="18" t="s">
        <v>23</v>
      </c>
      <c r="C17" s="19"/>
      <c r="D17" s="20"/>
      <c r="E17" s="23">
        <v>2107364.33</v>
      </c>
      <c r="F17" s="21">
        <v>0</v>
      </c>
      <c r="G17" s="23">
        <f t="shared" si="0"/>
        <v>2107364.33</v>
      </c>
      <c r="H17" s="22">
        <v>1426467.13</v>
      </c>
      <c r="I17" s="22">
        <v>1426467.13</v>
      </c>
      <c r="J17" s="21">
        <f>+I17-E17</f>
        <v>-680897.20000000019</v>
      </c>
    </row>
    <row r="18" spans="1:10" ht="30" customHeight="1" x14ac:dyDescent="0.2">
      <c r="A18" s="12"/>
      <c r="B18" s="18" t="s">
        <v>24</v>
      </c>
      <c r="C18" s="19"/>
      <c r="D18" s="20"/>
      <c r="E18" s="23">
        <v>0</v>
      </c>
      <c r="F18" s="21">
        <v>0</v>
      </c>
      <c r="G18" s="23">
        <f t="shared" si="0"/>
        <v>0</v>
      </c>
      <c r="H18" s="23">
        <v>0</v>
      </c>
      <c r="I18" s="23">
        <v>0</v>
      </c>
      <c r="J18" s="21">
        <f t="shared" si="1"/>
        <v>0</v>
      </c>
    </row>
    <row r="19" spans="1:10" s="1" customFormat="1" ht="24" customHeight="1" x14ac:dyDescent="0.2">
      <c r="A19" s="12"/>
      <c r="B19" s="18" t="s">
        <v>25</v>
      </c>
      <c r="C19" s="19"/>
      <c r="D19" s="20"/>
      <c r="E19" s="23">
        <v>0</v>
      </c>
      <c r="F19" s="21">
        <v>0</v>
      </c>
      <c r="G19" s="23">
        <f t="shared" si="0"/>
        <v>0</v>
      </c>
      <c r="H19" s="23">
        <v>0</v>
      </c>
      <c r="I19" s="23">
        <v>0</v>
      </c>
      <c r="J19" s="23">
        <f t="shared" si="1"/>
        <v>0</v>
      </c>
    </row>
    <row r="20" spans="1:10" s="1" customFormat="1" ht="12" customHeight="1" x14ac:dyDescent="0.2">
      <c r="A20" s="12"/>
      <c r="B20" s="18" t="s">
        <v>26</v>
      </c>
      <c r="C20" s="19"/>
      <c r="D20" s="20"/>
      <c r="E20" s="21">
        <v>0</v>
      </c>
      <c r="F20" s="21">
        <v>0</v>
      </c>
      <c r="G20" s="21">
        <f t="shared" si="0"/>
        <v>0</v>
      </c>
      <c r="H20" s="21">
        <v>0</v>
      </c>
      <c r="I20" s="21">
        <v>0</v>
      </c>
      <c r="J20" s="21">
        <f t="shared" si="1"/>
        <v>0</v>
      </c>
    </row>
    <row r="21" spans="1:10" ht="12" customHeight="1" x14ac:dyDescent="0.2">
      <c r="A21" s="12"/>
      <c r="B21" s="24"/>
      <c r="C21" s="25"/>
      <c r="D21" s="26"/>
      <c r="E21" s="27"/>
      <c r="F21" s="28"/>
      <c r="G21" s="28"/>
      <c r="H21" s="28"/>
      <c r="I21" s="28"/>
      <c r="J21" s="28"/>
    </row>
    <row r="22" spans="1:10" ht="12" customHeight="1" x14ac:dyDescent="0.2">
      <c r="A22" s="5"/>
      <c r="B22" s="29"/>
      <c r="C22" s="30"/>
      <c r="D22" s="31" t="s">
        <v>27</v>
      </c>
      <c r="E22" s="22">
        <f>SUM(E11+E12+E13+E14+E15+E16+E17+E18+E19+E20)</f>
        <v>36989318.289999999</v>
      </c>
      <c r="F22" s="22">
        <f>SUM(F11+F12+F13+F14+F15+F16+F17+F18+F19+F20)</f>
        <v>0</v>
      </c>
      <c r="G22" s="22">
        <f>SUM(G11+G12+G13+G14+G15+G16+G17+G18+G19+G20)</f>
        <v>36989318.289999999</v>
      </c>
      <c r="H22" s="22">
        <f>SUM(H11+H12+H13+H14+H15+H16+H17+H18+H19+H20)</f>
        <v>37291768.950000003</v>
      </c>
      <c r="I22" s="22">
        <f>SUM(I11+I12+I13+I14+I15+I16+I17+I18+I19+I20)</f>
        <v>37291768.950000003</v>
      </c>
      <c r="J22" s="32">
        <f>SUM(J14,J15,J16,J19,J17)</f>
        <v>302450.65999999922</v>
      </c>
    </row>
    <row r="23" spans="1:10" ht="12" customHeight="1" x14ac:dyDescent="0.2">
      <c r="A23" s="12"/>
      <c r="B23" s="33"/>
      <c r="C23" s="33"/>
      <c r="D23" s="33"/>
      <c r="E23" s="33"/>
      <c r="F23" s="33"/>
      <c r="G23" s="33"/>
      <c r="H23" s="34" t="s">
        <v>28</v>
      </c>
      <c r="I23" s="35"/>
      <c r="J23" s="36"/>
    </row>
    <row r="24" spans="1:10" ht="12" customHeight="1" x14ac:dyDescent="0.2">
      <c r="A24" s="5"/>
      <c r="B24" s="5"/>
      <c r="C24" s="5"/>
      <c r="D24" s="5"/>
      <c r="E24" s="6"/>
      <c r="F24" s="6"/>
      <c r="G24" s="6"/>
      <c r="H24" s="6"/>
      <c r="I24" s="6"/>
      <c r="J24" s="6"/>
    </row>
    <row r="25" spans="1:10" ht="12" customHeight="1" x14ac:dyDescent="0.2">
      <c r="A25" s="5"/>
      <c r="B25" s="9" t="s">
        <v>29</v>
      </c>
      <c r="C25" s="9"/>
      <c r="D25" s="9"/>
      <c r="E25" s="8" t="s">
        <v>4</v>
      </c>
      <c r="F25" s="8"/>
      <c r="G25" s="8"/>
      <c r="H25" s="8"/>
      <c r="I25" s="8"/>
      <c r="J25" s="9" t="s">
        <v>5</v>
      </c>
    </row>
    <row r="26" spans="1:10" ht="24" x14ac:dyDescent="0.2">
      <c r="A26" s="5"/>
      <c r="B26" s="9"/>
      <c r="C26" s="9"/>
      <c r="D26" s="9"/>
      <c r="E26" s="10" t="s">
        <v>6</v>
      </c>
      <c r="F26" s="11" t="s">
        <v>7</v>
      </c>
      <c r="G26" s="10" t="s">
        <v>8</v>
      </c>
      <c r="H26" s="10" t="s">
        <v>9</v>
      </c>
      <c r="I26" s="10" t="s">
        <v>10</v>
      </c>
      <c r="J26" s="9"/>
    </row>
    <row r="27" spans="1:10" ht="12" customHeight="1" x14ac:dyDescent="0.2">
      <c r="A27" s="5"/>
      <c r="B27" s="9"/>
      <c r="C27" s="9"/>
      <c r="D27" s="9"/>
      <c r="E27" s="10" t="s">
        <v>11</v>
      </c>
      <c r="F27" s="10" t="s">
        <v>12</v>
      </c>
      <c r="G27" s="10" t="s">
        <v>13</v>
      </c>
      <c r="H27" s="10" t="s">
        <v>14</v>
      </c>
      <c r="I27" s="10" t="s">
        <v>15</v>
      </c>
      <c r="J27" s="10" t="s">
        <v>16</v>
      </c>
    </row>
    <row r="28" spans="1:10" ht="12" customHeight="1" x14ac:dyDescent="0.2">
      <c r="A28" s="12"/>
      <c r="B28" s="13"/>
      <c r="C28" s="14"/>
      <c r="D28" s="15"/>
      <c r="E28" s="17"/>
      <c r="F28" s="17"/>
      <c r="G28" s="17"/>
      <c r="H28" s="17"/>
      <c r="I28" s="17"/>
      <c r="J28" s="17"/>
    </row>
    <row r="29" spans="1:10" ht="12" customHeight="1" x14ac:dyDescent="0.2">
      <c r="A29" s="12"/>
      <c r="B29" s="37" t="s">
        <v>30</v>
      </c>
      <c r="C29" s="38"/>
      <c r="D29" s="39"/>
      <c r="E29" s="40">
        <f t="shared" ref="E29:J29" si="2">+E30+E32+E33+E34+E35+E36+E37</f>
        <v>34881953.960000001</v>
      </c>
      <c r="F29" s="40">
        <f t="shared" si="2"/>
        <v>0</v>
      </c>
      <c r="G29" s="40">
        <f t="shared" si="2"/>
        <v>34881953.960000001</v>
      </c>
      <c r="H29" s="40">
        <f t="shared" si="2"/>
        <v>35865301.82</v>
      </c>
      <c r="I29" s="40">
        <f t="shared" si="2"/>
        <v>35865301.82</v>
      </c>
      <c r="J29" s="40">
        <f t="shared" si="2"/>
        <v>983347.8599999994</v>
      </c>
    </row>
    <row r="30" spans="1:10" ht="12" customHeight="1" x14ac:dyDescent="0.2">
      <c r="A30" s="12"/>
      <c r="B30" s="41"/>
      <c r="C30" s="19" t="s">
        <v>17</v>
      </c>
      <c r="D30" s="20"/>
      <c r="E30" s="21">
        <v>0</v>
      </c>
      <c r="F30" s="21">
        <v>0</v>
      </c>
      <c r="G30" s="21">
        <f>+E30+F30</f>
        <v>0</v>
      </c>
      <c r="H30" s="21">
        <v>0</v>
      </c>
      <c r="I30" s="21">
        <v>0</v>
      </c>
      <c r="J30" s="21">
        <f>+I30-E30</f>
        <v>0</v>
      </c>
    </row>
    <row r="31" spans="1:10" ht="12" customHeight="1" x14ac:dyDescent="0.2">
      <c r="A31" s="12"/>
      <c r="B31" s="41"/>
      <c r="C31" s="19" t="s">
        <v>31</v>
      </c>
      <c r="D31" s="20"/>
      <c r="E31" s="21"/>
      <c r="F31" s="21"/>
      <c r="G31" s="21"/>
      <c r="H31" s="21"/>
      <c r="I31" s="21"/>
      <c r="J31" s="21"/>
    </row>
    <row r="32" spans="1:10" ht="12" customHeight="1" x14ac:dyDescent="0.2">
      <c r="A32" s="12"/>
      <c r="B32" s="41"/>
      <c r="C32" s="19" t="s">
        <v>19</v>
      </c>
      <c r="D32" s="20"/>
      <c r="E32" s="21">
        <v>0</v>
      </c>
      <c r="F32" s="21">
        <v>0</v>
      </c>
      <c r="G32" s="21">
        <f t="shared" ref="G32:G43" si="3">+E32+F32</f>
        <v>0</v>
      </c>
      <c r="H32" s="21">
        <v>0</v>
      </c>
      <c r="I32" s="21">
        <v>0</v>
      </c>
      <c r="J32" s="21">
        <f t="shared" ref="J32:J46" si="4">+I32-E32</f>
        <v>0</v>
      </c>
    </row>
    <row r="33" spans="1:10" ht="12" customHeight="1" x14ac:dyDescent="0.2">
      <c r="A33" s="12"/>
      <c r="B33" s="41"/>
      <c r="C33" s="19" t="s">
        <v>20</v>
      </c>
      <c r="D33" s="20"/>
      <c r="E33" s="21">
        <f>E14</f>
        <v>2635000</v>
      </c>
      <c r="F33" s="21">
        <f>F14</f>
        <v>0</v>
      </c>
      <c r="G33" s="21">
        <f t="shared" si="3"/>
        <v>2635000</v>
      </c>
      <c r="H33" s="21">
        <f t="shared" ref="H33:I35" si="5">H14</f>
        <v>2999800.19</v>
      </c>
      <c r="I33" s="21">
        <f t="shared" si="5"/>
        <v>2999800.19</v>
      </c>
      <c r="J33" s="21">
        <f t="shared" si="4"/>
        <v>364800.18999999994</v>
      </c>
    </row>
    <row r="34" spans="1:10" ht="12" customHeight="1" x14ac:dyDescent="0.2">
      <c r="A34" s="12"/>
      <c r="B34" s="41"/>
      <c r="C34" s="19" t="s">
        <v>32</v>
      </c>
      <c r="D34" s="20"/>
      <c r="E34" s="21">
        <f>E15</f>
        <v>21667553.960000001</v>
      </c>
      <c r="F34" s="21">
        <v>0</v>
      </c>
      <c r="G34" s="23">
        <f t="shared" si="3"/>
        <v>21667553.960000001</v>
      </c>
      <c r="H34" s="21">
        <f t="shared" si="5"/>
        <v>26889600.460000001</v>
      </c>
      <c r="I34" s="21">
        <f t="shared" si="5"/>
        <v>26889600.460000001</v>
      </c>
      <c r="J34" s="23">
        <f t="shared" si="4"/>
        <v>5222046.5</v>
      </c>
    </row>
    <row r="35" spans="1:10" ht="12" customHeight="1" x14ac:dyDescent="0.2">
      <c r="A35" s="12"/>
      <c r="B35" s="41"/>
      <c r="C35" s="19" t="s">
        <v>33</v>
      </c>
      <c r="D35" s="20"/>
      <c r="E35" s="21">
        <f>E16</f>
        <v>10579400</v>
      </c>
      <c r="F35" s="21">
        <f>F16</f>
        <v>0</v>
      </c>
      <c r="G35" s="23">
        <f t="shared" si="3"/>
        <v>10579400</v>
      </c>
      <c r="H35" s="21">
        <f t="shared" si="5"/>
        <v>5975901.1699999999</v>
      </c>
      <c r="I35" s="21">
        <f t="shared" si="5"/>
        <v>5975901.1699999999</v>
      </c>
      <c r="J35" s="21">
        <f t="shared" si="4"/>
        <v>-4603498.83</v>
      </c>
    </row>
    <row r="36" spans="1:10" s="1" customFormat="1" ht="30.75" customHeight="1" x14ac:dyDescent="0.2">
      <c r="A36" s="12"/>
      <c r="B36" s="41"/>
      <c r="C36" s="19" t="s">
        <v>24</v>
      </c>
      <c r="D36" s="20"/>
      <c r="E36" s="21">
        <v>0</v>
      </c>
      <c r="F36" s="21">
        <v>0</v>
      </c>
      <c r="G36" s="21">
        <f t="shared" si="3"/>
        <v>0</v>
      </c>
      <c r="H36" s="21">
        <v>0</v>
      </c>
      <c r="I36" s="21">
        <v>0</v>
      </c>
      <c r="J36" s="21">
        <f t="shared" si="4"/>
        <v>0</v>
      </c>
    </row>
    <row r="37" spans="1:10" s="1" customFormat="1" ht="12" customHeight="1" x14ac:dyDescent="0.2">
      <c r="A37" s="12"/>
      <c r="B37" s="41"/>
      <c r="C37" s="19" t="s">
        <v>34</v>
      </c>
      <c r="D37" s="20"/>
      <c r="E37" s="23">
        <v>0</v>
      </c>
      <c r="F37" s="23">
        <f>F19</f>
        <v>0</v>
      </c>
      <c r="G37" s="23">
        <f t="shared" si="3"/>
        <v>0</v>
      </c>
      <c r="H37" s="23">
        <f>H19</f>
        <v>0</v>
      </c>
      <c r="I37" s="23">
        <f>I19</f>
        <v>0</v>
      </c>
      <c r="J37" s="23">
        <f t="shared" si="4"/>
        <v>0</v>
      </c>
    </row>
    <row r="38" spans="1:10" ht="12" customHeight="1" x14ac:dyDescent="0.2">
      <c r="A38" s="12"/>
      <c r="B38" s="41"/>
      <c r="C38" s="42"/>
      <c r="D38" s="43"/>
      <c r="E38" s="21"/>
      <c r="F38" s="21"/>
      <c r="G38" s="44"/>
      <c r="H38" s="21"/>
      <c r="I38" s="21"/>
      <c r="J38" s="21"/>
    </row>
    <row r="39" spans="1:10" ht="40.5" customHeight="1" x14ac:dyDescent="0.2">
      <c r="A39" s="12"/>
      <c r="B39" s="45" t="s">
        <v>35</v>
      </c>
      <c r="C39" s="46"/>
      <c r="D39" s="47"/>
      <c r="E39" s="40">
        <f>+E40+E42+E43</f>
        <v>2107364.33</v>
      </c>
      <c r="F39" s="40">
        <f>+F40+F42+F43</f>
        <v>0</v>
      </c>
      <c r="G39" s="40">
        <f>+G40+G42+G43</f>
        <v>2107364.33</v>
      </c>
      <c r="H39" s="40">
        <f>+H40+H42+H43</f>
        <v>1426467.13</v>
      </c>
      <c r="I39" s="40">
        <f>+I40+I42+I43</f>
        <v>1426467.13</v>
      </c>
      <c r="J39" s="40">
        <f t="shared" si="4"/>
        <v>-680897.20000000019</v>
      </c>
    </row>
    <row r="40" spans="1:10" ht="12" customHeight="1" x14ac:dyDescent="0.2">
      <c r="A40" s="12"/>
      <c r="B40" s="37"/>
      <c r="C40" s="19" t="s">
        <v>18</v>
      </c>
      <c r="D40" s="20"/>
      <c r="E40" s="21">
        <v>0</v>
      </c>
      <c r="F40" s="21">
        <v>0</v>
      </c>
      <c r="G40" s="21">
        <f t="shared" si="3"/>
        <v>0</v>
      </c>
      <c r="H40" s="21">
        <v>0</v>
      </c>
      <c r="I40" s="21">
        <v>0</v>
      </c>
      <c r="J40" s="40">
        <f t="shared" si="4"/>
        <v>0</v>
      </c>
    </row>
    <row r="41" spans="1:10" ht="12" customHeight="1" x14ac:dyDescent="0.2">
      <c r="A41" s="12"/>
      <c r="B41" s="37"/>
      <c r="C41" s="19" t="s">
        <v>32</v>
      </c>
      <c r="D41" s="20"/>
      <c r="E41" s="21"/>
      <c r="F41" s="21"/>
      <c r="G41" s="21"/>
      <c r="H41" s="21"/>
      <c r="I41" s="21"/>
      <c r="J41" s="21"/>
    </row>
    <row r="42" spans="1:10" x14ac:dyDescent="0.2">
      <c r="A42" s="12"/>
      <c r="B42" s="41"/>
      <c r="C42" s="19" t="s">
        <v>36</v>
      </c>
      <c r="D42" s="20"/>
      <c r="E42" s="23">
        <f>E17</f>
        <v>2107364.33</v>
      </c>
      <c r="F42" s="21">
        <v>0</v>
      </c>
      <c r="G42" s="23">
        <f t="shared" si="3"/>
        <v>2107364.33</v>
      </c>
      <c r="H42" s="23">
        <f>H17</f>
        <v>1426467.13</v>
      </c>
      <c r="I42" s="23">
        <f>I17</f>
        <v>1426467.13</v>
      </c>
      <c r="J42" s="40">
        <f t="shared" si="4"/>
        <v>-680897.20000000019</v>
      </c>
    </row>
    <row r="43" spans="1:10" ht="25.5" customHeight="1" x14ac:dyDescent="0.2">
      <c r="A43" s="12"/>
      <c r="B43" s="41"/>
      <c r="C43" s="19" t="s">
        <v>25</v>
      </c>
      <c r="D43" s="20"/>
      <c r="E43" s="23">
        <f t="shared" ref="E43" si="6">E19</f>
        <v>0</v>
      </c>
      <c r="F43" s="23">
        <v>0</v>
      </c>
      <c r="G43" s="23">
        <f t="shared" si="3"/>
        <v>0</v>
      </c>
      <c r="H43" s="23">
        <f t="shared" ref="H43:I43" si="7">H19</f>
        <v>0</v>
      </c>
      <c r="I43" s="23">
        <f t="shared" si="7"/>
        <v>0</v>
      </c>
      <c r="J43" s="40">
        <f t="shared" si="4"/>
        <v>0</v>
      </c>
    </row>
    <row r="44" spans="1:10" s="52" customFormat="1" ht="12" customHeight="1" x14ac:dyDescent="0.2">
      <c r="A44" s="5"/>
      <c r="B44" s="48"/>
      <c r="C44" s="49"/>
      <c r="D44" s="50"/>
      <c r="E44" s="51"/>
      <c r="F44" s="51"/>
      <c r="G44" s="51"/>
      <c r="H44" s="51"/>
      <c r="I44" s="51"/>
      <c r="J44" s="51"/>
    </row>
    <row r="45" spans="1:10" ht="12" customHeight="1" x14ac:dyDescent="0.2">
      <c r="A45" s="12"/>
      <c r="B45" s="37" t="s">
        <v>37</v>
      </c>
      <c r="C45" s="53"/>
      <c r="D45" s="43"/>
      <c r="E45" s="54">
        <f>+E46</f>
        <v>0</v>
      </c>
      <c r="F45" s="54">
        <f>+F46</f>
        <v>0</v>
      </c>
      <c r="G45" s="54">
        <f>+G46</f>
        <v>0</v>
      </c>
      <c r="H45" s="54">
        <f>+H46</f>
        <v>0</v>
      </c>
      <c r="I45" s="54">
        <f>+I46</f>
        <v>0</v>
      </c>
      <c r="J45" s="54">
        <f t="shared" si="4"/>
        <v>0</v>
      </c>
    </row>
    <row r="46" spans="1:10" ht="12" customHeight="1" x14ac:dyDescent="0.2">
      <c r="A46" s="12"/>
      <c r="B46" s="41"/>
      <c r="C46" s="19" t="s">
        <v>26</v>
      </c>
      <c r="D46" s="20"/>
      <c r="E46" s="21">
        <v>0</v>
      </c>
      <c r="F46" s="21">
        <v>0</v>
      </c>
      <c r="G46" s="21">
        <f>+E46+F46</f>
        <v>0</v>
      </c>
      <c r="H46" s="21">
        <v>0</v>
      </c>
      <c r="I46" s="21">
        <v>0</v>
      </c>
      <c r="J46" s="21">
        <f t="shared" si="4"/>
        <v>0</v>
      </c>
    </row>
    <row r="47" spans="1:10" ht="12" customHeight="1" x14ac:dyDescent="0.2">
      <c r="A47" s="12"/>
      <c r="B47" s="24"/>
      <c r="C47" s="25"/>
      <c r="D47" s="26"/>
      <c r="E47" s="55"/>
      <c r="F47" s="55"/>
      <c r="G47" s="55"/>
      <c r="H47" s="55"/>
      <c r="I47" s="55"/>
      <c r="J47" s="55"/>
    </row>
    <row r="48" spans="1:10" ht="12" customHeight="1" x14ac:dyDescent="0.2">
      <c r="A48" s="5"/>
      <c r="B48" s="29"/>
      <c r="C48" s="30"/>
      <c r="D48" s="56" t="s">
        <v>27</v>
      </c>
      <c r="E48" s="57">
        <f>+E30+E32+E33+E34+E35+E36+E37+E39+E45</f>
        <v>36989318.289999999</v>
      </c>
      <c r="F48" s="57">
        <f>+F30+F32+F33+F34+F35+F36+F37+F39+F45</f>
        <v>0</v>
      </c>
      <c r="G48" s="57">
        <f>+G30+G32+G33+G34+G35+G36+G37+G39+G45</f>
        <v>36989318.289999999</v>
      </c>
      <c r="H48" s="57">
        <f>+H30+H32+H33+H34+H35+H36+H37+H39+H45</f>
        <v>37291768.950000003</v>
      </c>
      <c r="I48" s="57">
        <f>+I30+I32+I33+I34+I35+I36+I37+I39+I45</f>
        <v>37291768.950000003</v>
      </c>
      <c r="J48" s="58">
        <f>+J29+J39+J45</f>
        <v>302450.65999999922</v>
      </c>
    </row>
    <row r="49" spans="1:10" ht="12" customHeight="1" x14ac:dyDescent="0.2">
      <c r="A49" s="12"/>
      <c r="B49" s="33"/>
      <c r="C49" s="33"/>
      <c r="D49" s="33"/>
      <c r="E49" s="59"/>
      <c r="F49" s="59"/>
      <c r="G49" s="59"/>
      <c r="H49" s="60" t="s">
        <v>28</v>
      </c>
      <c r="I49" s="61"/>
      <c r="J49" s="62"/>
    </row>
    <row r="50" spans="1:10" x14ac:dyDescent="0.2">
      <c r="B50" s="1" t="s">
        <v>38</v>
      </c>
      <c r="C50" s="1"/>
      <c r="D50" s="1"/>
      <c r="E50" s="1"/>
      <c r="F50" s="1"/>
      <c r="G50" s="1"/>
      <c r="H50" s="1"/>
      <c r="I50" s="1"/>
      <c r="J50" s="1"/>
    </row>
    <row r="51" spans="1:10" ht="13.5" x14ac:dyDescent="0.2">
      <c r="B51" s="1" t="s">
        <v>39</v>
      </c>
      <c r="C51" s="1"/>
      <c r="D51" s="1"/>
      <c r="E51" s="1"/>
      <c r="F51" s="1"/>
      <c r="G51" s="1"/>
      <c r="H51" s="1"/>
      <c r="I51" s="1"/>
      <c r="J51" s="1"/>
    </row>
    <row r="52" spans="1:10" ht="26.25" customHeight="1" x14ac:dyDescent="0.2">
      <c r="B52" s="63" t="s">
        <v>40</v>
      </c>
      <c r="C52" s="63"/>
      <c r="D52" s="63"/>
      <c r="E52" s="63"/>
      <c r="F52" s="63"/>
      <c r="G52" s="63"/>
      <c r="H52" s="63"/>
      <c r="I52" s="63"/>
      <c r="J52" s="63"/>
    </row>
    <row r="54" spans="1:10" ht="15" x14ac:dyDescent="0.25">
      <c r="D54"/>
      <c r="E54"/>
      <c r="F54"/>
    </row>
    <row r="55" spans="1:10" ht="15" x14ac:dyDescent="0.25">
      <c r="D55"/>
      <c r="E55"/>
      <c r="F55"/>
    </row>
    <row r="56" spans="1:10" ht="15" x14ac:dyDescent="0.25">
      <c r="D56"/>
      <c r="E56"/>
      <c r="F56"/>
    </row>
    <row r="57" spans="1:10" ht="15" x14ac:dyDescent="0.25">
      <c r="D57"/>
      <c r="E57"/>
      <c r="F57"/>
    </row>
  </sheetData>
  <mergeCells count="38">
    <mergeCell ref="B52:J52"/>
    <mergeCell ref="C40:D40"/>
    <mergeCell ref="C41:D41"/>
    <mergeCell ref="C42:D42"/>
    <mergeCell ref="C43:D43"/>
    <mergeCell ref="C46:D46"/>
    <mergeCell ref="J48:J49"/>
    <mergeCell ref="H49:I49"/>
    <mergeCell ref="C33:D33"/>
    <mergeCell ref="C34:D34"/>
    <mergeCell ref="C35:D35"/>
    <mergeCell ref="C36:D36"/>
    <mergeCell ref="C37:D37"/>
    <mergeCell ref="B39:D39"/>
    <mergeCell ref="B25:D27"/>
    <mergeCell ref="E25:I25"/>
    <mergeCell ref="J25:J26"/>
    <mergeCell ref="C30:D30"/>
    <mergeCell ref="C31:D31"/>
    <mergeCell ref="C32:D32"/>
    <mergeCell ref="B17:D17"/>
    <mergeCell ref="B18:D18"/>
    <mergeCell ref="B19:D19"/>
    <mergeCell ref="B20:D20"/>
    <mergeCell ref="J22:J23"/>
    <mergeCell ref="H23:I23"/>
    <mergeCell ref="B11:D11"/>
    <mergeCell ref="B12:D12"/>
    <mergeCell ref="B13:D13"/>
    <mergeCell ref="B14:D14"/>
    <mergeCell ref="B15:D15"/>
    <mergeCell ref="B16:D16"/>
    <mergeCell ref="B1:J1"/>
    <mergeCell ref="B2:J2"/>
    <mergeCell ref="B3:J3"/>
    <mergeCell ref="B7:D9"/>
    <mergeCell ref="E7:I7"/>
    <mergeCell ref="J7:J8"/>
  </mergeCells>
  <printOptions horizontalCentered="1"/>
  <pageMargins left="0.31496062992125984" right="0.31496062992125984" top="0.11811023622047245" bottom="0" header="0.31496062992125984" footer="0.31496062992125984"/>
  <pageSetup scale="66" fitToWidth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Cruz Octavio Burciaga Romero</dc:creator>
  <cp:lastModifiedBy>Cruz Octavio Burciaga Romero</cp:lastModifiedBy>
  <dcterms:created xsi:type="dcterms:W3CDTF">2022-03-23T19:27:43Z</dcterms:created>
  <dcterms:modified xsi:type="dcterms:W3CDTF">2022-03-23T19:28:05Z</dcterms:modified>
</cp:coreProperties>
</file>