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OG" sheetId="32" r:id="rId2"/>
  </sheets>
  <definedNames>
    <definedName name="_xlnm.Print_Area" localSheetId="1">COG!$B$1:$I$90</definedName>
    <definedName name="_xlnm.Print_Titles" localSheetId="1">COG!$1:$9</definedName>
  </definedNames>
  <calcPr calcId="145621"/>
</workbook>
</file>

<file path=xl/calcChain.xml><?xml version="1.0" encoding="utf-8"?>
<calcChain xmlns="http://schemas.openxmlformats.org/spreadsheetml/2006/main">
  <c r="F81" i="32" l="1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3" i="32"/>
  <c r="F41" i="32"/>
  <c r="F40" i="32"/>
  <c r="F39" i="32"/>
  <c r="F26" i="32"/>
  <c r="F21" i="32"/>
  <c r="F16" i="32"/>
  <c r="F51" i="32" l="1"/>
  <c r="F24" i="32"/>
  <c r="F42" i="32"/>
  <c r="F34" i="32"/>
  <c r="F36" i="32"/>
  <c r="F52" i="32"/>
  <c r="I42" i="32" l="1"/>
  <c r="F19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F29" i="32" l="1"/>
  <c r="F17" i="32"/>
  <c r="F13" i="32"/>
  <c r="F12" i="32"/>
  <c r="F14" i="32"/>
  <c r="F15" i="32"/>
  <c r="F49" i="32"/>
  <c r="D48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70" i="32" l="1"/>
  <c r="I11" i="32"/>
  <c r="F58" i="32"/>
  <c r="D38" i="32"/>
  <c r="D18" i="32"/>
  <c r="D28" i="32"/>
  <c r="E82" i="32"/>
  <c r="F74" i="32"/>
  <c r="G82" i="32"/>
  <c r="H82" i="32"/>
  <c r="F62" i="32"/>
  <c r="F10" i="32"/>
  <c r="I70" i="32" l="1"/>
  <c r="I62" i="32"/>
  <c r="I74" i="32"/>
  <c r="F28" i="32"/>
  <c r="F18" i="32"/>
  <c r="I58" i="32"/>
  <c r="F38" i="32"/>
  <c r="I10" i="32"/>
  <c r="I38" i="32" l="1"/>
  <c r="I18" i="32"/>
  <c r="I28" i="32"/>
  <c r="I49" i="3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I48" i="32" l="1"/>
  <c r="F82" i="32"/>
  <c r="I82" i="32" l="1"/>
</calcChain>
</file>

<file path=xl/sharedStrings.xml><?xml version="1.0" encoding="utf-8"?>
<sst xmlns="http://schemas.openxmlformats.org/spreadsheetml/2006/main" count="329" uniqueCount="158">
  <si>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</si>
  <si>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</si>
  <si>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</si>
  <si>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</si>
  <si>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</si>
  <si>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</si>
  <si>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</si>
  <si>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</si>
  <si>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</si>
  <si>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</si>
  <si>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</si>
  <si>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</si>
  <si>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</si>
  <si>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</si>
  <si>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</si>
  <si>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</si>
  <si>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</si>
  <si>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</si>
  <si>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</si>
  <si>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</si>
  <si>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</si>
  <si>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</si>
  <si>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</si>
  <si>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</si>
  <si>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</si>
  <si>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</si>
  <si>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</si>
  <si>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</si>
  <si>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</si>
  <si>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</si>
  <si>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</si>
  <si>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</si>
  <si>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</si>
  <si>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</si>
  <si>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</si>
  <si>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</si>
  <si>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</si>
  <si>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</si>
  <si>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</si>
  <si>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</si>
  <si>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</si>
  <si>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</si>
  <si>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</si>
  <si>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</si>
  <si>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</si>
  <si>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</si>
  <si>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</si>
  <si>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</si>
  <si>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</si>
  <si>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</si>
  <si>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</si>
  <si>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</si>
  <si>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</si>
  <si>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</si>
  <si>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</si>
  <si>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</si>
  <si>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</si>
  <si>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</si>
  <si>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</si>
  <si>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</si>
  <si>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</si>
  <si>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</si>
  <si>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</si>
  <si>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</si>
  <si>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</si>
  <si>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</si>
  <si>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</si>
  <si>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</si>
  <si>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</si>
  <si>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</si>
  <si>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</si>
  <si>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</si>
  <si>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</si>
  <si>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</si>
  <si>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</si>
  <si>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</si>
  <si>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</si>
  <si>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</si>
  <si>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</si>
  <si>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</si>
  <si>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</si>
  <si>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</si>
  <si>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</si>
  <si>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</si>
  <si>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</si>
  <si>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</si>
  <si>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</si>
  <si>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</si>
  <si>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</si>
  <si>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</si>
  <si>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</si>
  <si>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</si>
  <si>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</si>
  <si>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</si>
  <si>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</si>
  <si>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</si>
  <si>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</si>
  <si>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</si>
  <si>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</si>
  <si>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</si>
  <si>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</si>
  <si>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</si>
  <si>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</si>
  <si>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</si>
  <si>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</si>
  <si>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</si>
  <si>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</si>
  <si>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</si>
  <si>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</si>
  <si>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</si>
  <si>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</si>
  <si>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</si>
  <si>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</si>
  <si>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</si>
  <si>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</si>
  <si>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</si>
  <si>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</si>
  <si>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</si>
  <si>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</si>
  <si>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</si>
  <si>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</si>
  <si>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</si>
  <si>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</si>
  <si>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</si>
  <si>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</si>
  <si>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</si>
  <si>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</si>
  <si>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</si>
  <si>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</si>
  <si>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</si>
  <si>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</si>
  <si>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</si>
  <si>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</si>
  <si>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</si>
  <si>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</si>
  <si>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</si>
  <si>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</si>
  <si>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</si>
  <si>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</si>
  <si>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</si>
  <si>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</si>
  <si>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</si>
  <si>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</si>
  <si>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</si>
  <si>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</si>
  <si>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</si>
  <si>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</si>
  <si>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</si>
  <si>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</si>
  <si>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</si>
  <si>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</si>
  <si>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</si>
  <si>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</si>
  <si>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</si>
  <si>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Poder Judicial del Estado de Baja California</t>
  </si>
  <si>
    <t>Clasificación por Objeto del Gasto (Capítulo y Concepto)</t>
  </si>
  <si>
    <t>Vehículos y Equipo Terrestre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</si>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</sst>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70" formatCode="_-* #,##0.0000000000000000000000_-;\-* #,##0.0000000000000000000000_-;_-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3" fillId="4" borderId="0" xfId="0" applyFont="1" applyFill="1"/>
    <xf numFmtId="0" fontId="13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7" fontId="8" fillId="0" borderId="0" xfId="0" applyNumberFormat="1" applyFont="1"/>
    <xf numFmtId="170" fontId="8" fillId="0" borderId="0" xfId="0" applyNumberFormat="1" applyFont="1"/>
    <xf numFmtId="38" fontId="8" fillId="0" borderId="0" xfId="0" applyNumberFormat="1" applyFont="1"/>
    <xf numFmtId="40" fontId="8" fillId="0" borderId="0" xfId="0" applyNumberFormat="1" applyFont="1"/>
    <xf numFmtId="43" fontId="16" fillId="0" borderId="0" xfId="0" applyNumberFormat="1" applyFont="1" applyAlignment="1">
      <alignment horizontal="center"/>
    </xf>
    <xf numFmtId="0" fontId="14" fillId="7" borderId="8" xfId="0" applyFont="1" applyFill="1" applyBorder="1" applyAlignment="1">
      <alignment horizontal="center" vertical="center" wrapText="1"/>
    </xf>
    <xf numFmtId="40" fontId="9" fillId="4" borderId="9" xfId="2" applyNumberFormat="1" applyFont="1" applyFill="1" applyBorder="1" applyAlignment="1">
      <alignment horizontal="right" vertical="center" wrapText="1"/>
    </xf>
    <xf numFmtId="40" fontId="8" fillId="4" borderId="9" xfId="2" applyNumberFormat="1" applyFont="1" applyFill="1" applyBorder="1" applyAlignment="1">
      <alignment horizontal="right" vertical="center" wrapText="1"/>
    </xf>
    <xf numFmtId="40" fontId="8" fillId="4" borderId="9" xfId="0" applyNumberFormat="1" applyFont="1" applyFill="1" applyBorder="1" applyAlignment="1">
      <alignment horizontal="right" vertical="center" wrapText="1"/>
    </xf>
    <xf numFmtId="40" fontId="9" fillId="4" borderId="9" xfId="0" applyNumberFormat="1" applyFont="1" applyFill="1" applyBorder="1" applyAlignment="1">
      <alignment horizontal="right" vertical="center" wrapText="1"/>
    </xf>
    <xf numFmtId="40" fontId="9" fillId="4" borderId="8" xfId="2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2781299</xdr:colOff>
      <xdr:row>85</xdr:row>
      <xdr:rowOff>9526</xdr:rowOff>
    </xdr:from>
    <xdr:to>
      <xdr:col>5</xdr:col>
      <xdr:colOff>790575</xdr:colOff>
      <xdr:row>89</xdr:row>
      <xdr:rowOff>57150</xdr:rowOff>
    </xdr:to>
    <xdr:sp macro="" textlink="">
      <xdr:nvSpPr>
        <xdr:cNvPr id="5" name="4 CuadroTexto"/>
        <xdr:cNvSpPr txBox="1"/>
      </xdr:nvSpPr>
      <xdr:spPr>
        <a:xfrm>
          <a:off x="3248024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85</xdr:row>
      <xdr:rowOff>9525</xdr:rowOff>
    </xdr:from>
    <xdr:to>
      <xdr:col>2</xdr:col>
      <xdr:colOff>2505075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200025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B5" sqref="B5:I5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50"/>
      <c r="C1" s="50"/>
      <c r="D1" s="50"/>
      <c r="E1" s="50"/>
      <c r="F1" s="50"/>
      <c r="G1" s="50"/>
      <c r="H1" s="50"/>
      <c r="I1" s="50"/>
    </row>
    <row r="2" spans="2:9" ht="15.75" x14ac:dyDescent="0.25">
      <c r="B2" s="51" t="s">
        <v>154</v>
      </c>
      <c r="C2" s="51"/>
      <c r="D2" s="51"/>
      <c r="E2" s="51"/>
      <c r="F2" s="51"/>
      <c r="G2" s="51"/>
      <c r="H2" s="51"/>
      <c r="I2" s="51"/>
    </row>
    <row r="3" spans="2:9" x14ac:dyDescent="0.25">
      <c r="B3" s="52" t="s">
        <v>97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155</v>
      </c>
      <c r="C4" s="52"/>
      <c r="D4" s="52"/>
      <c r="E4" s="52"/>
      <c r="F4" s="52"/>
      <c r="G4" s="52"/>
      <c r="H4" s="52"/>
      <c r="I4" s="52"/>
    </row>
    <row r="5" spans="2:9" x14ac:dyDescent="0.25">
      <c r="B5" s="57" t="s">
        <v>157</v>
      </c>
      <c r="C5" s="52"/>
      <c r="D5" s="52"/>
      <c r="E5" s="52"/>
      <c r="F5" s="52"/>
      <c r="G5" s="52"/>
      <c r="H5" s="52"/>
      <c r="I5" s="52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48" t="s">
        <v>73</v>
      </c>
      <c r="C7" s="48"/>
      <c r="D7" s="49" t="s">
        <v>98</v>
      </c>
      <c r="E7" s="49"/>
      <c r="F7" s="49"/>
      <c r="G7" s="49"/>
      <c r="H7" s="49"/>
      <c r="I7" s="49" t="s">
        <v>99</v>
      </c>
    </row>
    <row r="8" spans="2:9" ht="22.5" x14ac:dyDescent="0.25">
      <c r="B8" s="48"/>
      <c r="C8" s="48"/>
      <c r="D8" s="30" t="s">
        <v>100</v>
      </c>
      <c r="E8" s="30" t="s">
        <v>101</v>
      </c>
      <c r="F8" s="30" t="s">
        <v>94</v>
      </c>
      <c r="G8" s="30" t="s">
        <v>95</v>
      </c>
      <c r="H8" s="30" t="s">
        <v>102</v>
      </c>
      <c r="I8" s="49"/>
    </row>
    <row r="9" spans="2:9" ht="11.25" customHeight="1" x14ac:dyDescent="0.25">
      <c r="B9" s="48"/>
      <c r="C9" s="48"/>
      <c r="D9" s="30">
        <v>1</v>
      </c>
      <c r="E9" s="30">
        <v>2</v>
      </c>
      <c r="F9" s="30" t="s">
        <v>103</v>
      </c>
      <c r="G9" s="30">
        <v>4</v>
      </c>
      <c r="H9" s="30">
        <v>5</v>
      </c>
      <c r="I9" s="30" t="s">
        <v>104</v>
      </c>
    </row>
    <row r="10" spans="2:9" x14ac:dyDescent="0.25">
      <c r="B10" s="53" t="s">
        <v>93</v>
      </c>
      <c r="C10" s="54"/>
      <c r="D10" s="31">
        <f>SUM(D11:D17)</f>
        <v>951163073.14999986</v>
      </c>
      <c r="E10" s="31">
        <f>SUM(E11:E17)</f>
        <v>17477690.119999997</v>
      </c>
      <c r="F10" s="31">
        <f>+D10+E10</f>
        <v>968640763.26999986</v>
      </c>
      <c r="G10" s="31">
        <f>SUM(G11:G17)</f>
        <v>958858386.08000004</v>
      </c>
      <c r="H10" s="31">
        <f>SUM(H11:H17)</f>
        <v>945288561.75</v>
      </c>
      <c r="I10" s="31">
        <f>+F10-G10</f>
        <v>9782377.1899998188</v>
      </c>
    </row>
    <row r="11" spans="2:9" x14ac:dyDescent="0.25">
      <c r="B11" s="21"/>
      <c r="C11" s="22" t="s">
        <v>106</v>
      </c>
      <c r="D11" s="32">
        <v>383000620.53999996</v>
      </c>
      <c r="E11" s="32">
        <v>10212411.67</v>
      </c>
      <c r="F11" s="32">
        <f t="shared" ref="F11:F75" si="0">+D11+E11</f>
        <v>393213032.20999998</v>
      </c>
      <c r="G11" s="32">
        <v>392261689.31</v>
      </c>
      <c r="H11" s="32">
        <v>381320238.54999995</v>
      </c>
      <c r="I11" s="32">
        <f t="shared" ref="I11:I74" si="1">+F11-G11</f>
        <v>951342.89999997616</v>
      </c>
    </row>
    <row r="12" spans="2:9" x14ac:dyDescent="0.25">
      <c r="B12" s="21"/>
      <c r="C12" s="22" t="s">
        <v>107</v>
      </c>
      <c r="D12" s="32">
        <v>3413057.21</v>
      </c>
      <c r="E12" s="32">
        <v>430557.96</v>
      </c>
      <c r="F12" s="32">
        <f t="shared" si="0"/>
        <v>3843615.17</v>
      </c>
      <c r="G12" s="32">
        <v>3232528.36</v>
      </c>
      <c r="H12" s="32">
        <v>3159298.29</v>
      </c>
      <c r="I12" s="32">
        <f t="shared" si="1"/>
        <v>611086.81000000006</v>
      </c>
    </row>
    <row r="13" spans="2:9" x14ac:dyDescent="0.25">
      <c r="B13" s="21"/>
      <c r="C13" s="22" t="s">
        <v>108</v>
      </c>
      <c r="D13" s="32">
        <v>297413690.37</v>
      </c>
      <c r="E13" s="32">
        <v>-4661393.9600000009</v>
      </c>
      <c r="F13" s="32">
        <f t="shared" si="0"/>
        <v>292752296.41000003</v>
      </c>
      <c r="G13" s="32">
        <v>291863429.69</v>
      </c>
      <c r="H13" s="32">
        <v>289474832.72000003</v>
      </c>
      <c r="I13" s="32">
        <f t="shared" si="1"/>
        <v>888866.72000002861</v>
      </c>
    </row>
    <row r="14" spans="2:9" x14ac:dyDescent="0.25">
      <c r="B14" s="21"/>
      <c r="C14" s="22" t="s">
        <v>109</v>
      </c>
      <c r="D14" s="32">
        <v>105819264.71000001</v>
      </c>
      <c r="E14" s="32">
        <v>2973172.5</v>
      </c>
      <c r="F14" s="32">
        <f t="shared" si="0"/>
        <v>108792437.21000001</v>
      </c>
      <c r="G14" s="32">
        <v>105460268.96000001</v>
      </c>
      <c r="H14" s="32">
        <v>105436323.93000001</v>
      </c>
      <c r="I14" s="32">
        <f t="shared" si="1"/>
        <v>3332168.25</v>
      </c>
    </row>
    <row r="15" spans="2:9" x14ac:dyDescent="0.25">
      <c r="B15" s="21"/>
      <c r="C15" s="22" t="s">
        <v>110</v>
      </c>
      <c r="D15" s="32">
        <v>149916175.56</v>
      </c>
      <c r="E15" s="32">
        <v>9620806.9499999993</v>
      </c>
      <c r="F15" s="32">
        <f t="shared" si="0"/>
        <v>159536982.50999999</v>
      </c>
      <c r="G15" s="32">
        <v>155714169.76000002</v>
      </c>
      <c r="H15" s="32">
        <v>155571568.26000002</v>
      </c>
      <c r="I15" s="32">
        <f t="shared" si="1"/>
        <v>3822812.7499999702</v>
      </c>
    </row>
    <row r="16" spans="2:9" x14ac:dyDescent="0.25">
      <c r="B16" s="21"/>
      <c r="C16" s="22" t="s">
        <v>111</v>
      </c>
      <c r="D16" s="33"/>
      <c r="E16" s="33"/>
      <c r="F16" s="32">
        <f t="shared" si="0"/>
        <v>0</v>
      </c>
      <c r="G16" s="33"/>
      <c r="H16" s="33"/>
      <c r="I16" s="33">
        <f t="shared" si="1"/>
        <v>0</v>
      </c>
    </row>
    <row r="17" spans="2:9" x14ac:dyDescent="0.25">
      <c r="B17" s="21"/>
      <c r="C17" s="22" t="s">
        <v>112</v>
      </c>
      <c r="D17" s="32">
        <v>11600264.76</v>
      </c>
      <c r="E17" s="32">
        <v>-1097865</v>
      </c>
      <c r="F17" s="32">
        <f t="shared" si="0"/>
        <v>10502399.76</v>
      </c>
      <c r="G17" s="32">
        <v>10326300</v>
      </c>
      <c r="H17" s="32">
        <v>10326300</v>
      </c>
      <c r="I17" s="32">
        <f t="shared" si="1"/>
        <v>176099.75999999978</v>
      </c>
    </row>
    <row r="18" spans="2:9" x14ac:dyDescent="0.25">
      <c r="B18" s="53" t="s">
        <v>74</v>
      </c>
      <c r="C18" s="54"/>
      <c r="D18" s="31">
        <f>SUM(D19:D27)</f>
        <v>15158792.625</v>
      </c>
      <c r="E18" s="31">
        <f>SUM(E19:E27)</f>
        <v>2432983</v>
      </c>
      <c r="F18" s="31">
        <f t="shared" si="0"/>
        <v>17591775.625</v>
      </c>
      <c r="G18" s="31">
        <f>SUM(G19:G27)</f>
        <v>16151402.84</v>
      </c>
      <c r="H18" s="31">
        <f>SUM(H19:H27)</f>
        <v>13875925.380000001</v>
      </c>
      <c r="I18" s="31">
        <f t="shared" si="1"/>
        <v>1440372.7850000001</v>
      </c>
    </row>
    <row r="19" spans="2:9" x14ac:dyDescent="0.25">
      <c r="B19" s="21"/>
      <c r="C19" s="22" t="s">
        <v>113</v>
      </c>
      <c r="D19" s="32">
        <v>7621299.4299999997</v>
      </c>
      <c r="E19" s="32">
        <v>98265</v>
      </c>
      <c r="F19" s="32">
        <f t="shared" si="0"/>
        <v>7719564.4299999997</v>
      </c>
      <c r="G19" s="32">
        <v>6934849.669999999</v>
      </c>
      <c r="H19" s="32">
        <v>5262172.1900000004</v>
      </c>
      <c r="I19" s="32">
        <f t="shared" si="1"/>
        <v>784714.76000000071</v>
      </c>
    </row>
    <row r="20" spans="2:9" x14ac:dyDescent="0.25">
      <c r="B20" s="21"/>
      <c r="C20" s="22" t="s">
        <v>114</v>
      </c>
      <c r="D20" s="32">
        <v>346426.62</v>
      </c>
      <c r="E20" s="32">
        <v>-3482</v>
      </c>
      <c r="F20" s="32">
        <f t="shared" si="0"/>
        <v>342944.62</v>
      </c>
      <c r="G20" s="32">
        <v>334784.97000000003</v>
      </c>
      <c r="H20" s="32">
        <v>287831.05</v>
      </c>
      <c r="I20" s="32">
        <f t="shared" si="1"/>
        <v>8159.6499999999651</v>
      </c>
    </row>
    <row r="21" spans="2:9" x14ac:dyDescent="0.25">
      <c r="B21" s="21"/>
      <c r="C21" s="22" t="s">
        <v>115</v>
      </c>
      <c r="D21" s="33">
        <v>0</v>
      </c>
      <c r="E21" s="33">
        <v>0</v>
      </c>
      <c r="F21" s="32">
        <f t="shared" si="0"/>
        <v>0</v>
      </c>
      <c r="G21" s="33">
        <v>0</v>
      </c>
      <c r="H21" s="33">
        <v>0</v>
      </c>
      <c r="I21" s="33">
        <f t="shared" si="1"/>
        <v>0</v>
      </c>
    </row>
    <row r="22" spans="2:9" x14ac:dyDescent="0.25">
      <c r="B22" s="21"/>
      <c r="C22" s="22" t="s">
        <v>116</v>
      </c>
      <c r="D22" s="32">
        <v>862682.84000000008</v>
      </c>
      <c r="E22" s="32">
        <v>-41500</v>
      </c>
      <c r="F22" s="32">
        <f t="shared" si="0"/>
        <v>821182.84000000008</v>
      </c>
      <c r="G22" s="32">
        <v>673726.11</v>
      </c>
      <c r="H22" s="32">
        <v>497597.03</v>
      </c>
      <c r="I22" s="32">
        <f t="shared" si="1"/>
        <v>147456.7300000001</v>
      </c>
    </row>
    <row r="23" spans="2:9" x14ac:dyDescent="0.25">
      <c r="B23" s="21"/>
      <c r="C23" s="22" t="s">
        <v>117</v>
      </c>
      <c r="D23" s="32">
        <v>235277.77000000002</v>
      </c>
      <c r="E23" s="32">
        <v>45000</v>
      </c>
      <c r="F23" s="32">
        <f t="shared" si="0"/>
        <v>280277.77</v>
      </c>
      <c r="G23" s="32">
        <v>169960.78000000003</v>
      </c>
      <c r="H23" s="32">
        <v>169960.78000000003</v>
      </c>
      <c r="I23" s="32">
        <f t="shared" si="1"/>
        <v>110316.98999999999</v>
      </c>
    </row>
    <row r="24" spans="2:9" x14ac:dyDescent="0.25">
      <c r="B24" s="21"/>
      <c r="C24" s="22" t="s">
        <v>118</v>
      </c>
      <c r="D24" s="32">
        <v>4624791.2750000004</v>
      </c>
      <c r="E24" s="32">
        <v>2360000</v>
      </c>
      <c r="F24" s="32">
        <f t="shared" si="0"/>
        <v>6984791.2750000004</v>
      </c>
      <c r="G24" s="32">
        <v>6869913.8300000001</v>
      </c>
      <c r="H24" s="32">
        <v>6611260.9500000002</v>
      </c>
      <c r="I24" s="32">
        <f t="shared" si="1"/>
        <v>114877.4450000003</v>
      </c>
    </row>
    <row r="25" spans="2:9" x14ac:dyDescent="0.25">
      <c r="B25" s="21"/>
      <c r="C25" s="22" t="s">
        <v>119</v>
      </c>
      <c r="D25" s="32">
        <v>264748.34999999998</v>
      </c>
      <c r="E25" s="32">
        <v>-12000</v>
      </c>
      <c r="F25" s="32">
        <f t="shared" si="0"/>
        <v>252748.34999999998</v>
      </c>
      <c r="G25" s="32">
        <v>240069.96000000002</v>
      </c>
      <c r="H25" s="32">
        <v>240069.96000000002</v>
      </c>
      <c r="I25" s="32">
        <f t="shared" si="1"/>
        <v>12678.389999999956</v>
      </c>
    </row>
    <row r="26" spans="2:9" x14ac:dyDescent="0.25">
      <c r="B26" s="21"/>
      <c r="C26" s="22" t="s">
        <v>120</v>
      </c>
      <c r="D26" s="33">
        <v>0</v>
      </c>
      <c r="E26" s="33">
        <v>0</v>
      </c>
      <c r="F26" s="32">
        <f t="shared" si="0"/>
        <v>0</v>
      </c>
      <c r="G26" s="33">
        <v>0</v>
      </c>
      <c r="H26" s="33">
        <v>0</v>
      </c>
      <c r="I26" s="33">
        <f t="shared" si="1"/>
        <v>0</v>
      </c>
    </row>
    <row r="27" spans="2:9" x14ac:dyDescent="0.25">
      <c r="B27" s="21"/>
      <c r="C27" s="22" t="s">
        <v>121</v>
      </c>
      <c r="D27" s="32">
        <v>1203566.3399999999</v>
      </c>
      <c r="E27" s="32">
        <v>-13300</v>
      </c>
      <c r="F27" s="32">
        <f t="shared" si="0"/>
        <v>1190266.3399999999</v>
      </c>
      <c r="G27" s="32">
        <v>928097.52</v>
      </c>
      <c r="H27" s="32">
        <v>807033.41999999993</v>
      </c>
      <c r="I27" s="32">
        <f t="shared" si="1"/>
        <v>262168.81999999983</v>
      </c>
    </row>
    <row r="28" spans="2:9" x14ac:dyDescent="0.25">
      <c r="B28" s="53" t="s">
        <v>75</v>
      </c>
      <c r="C28" s="54"/>
      <c r="D28" s="31">
        <f>SUM(D29:D37)</f>
        <v>28249911.129999999</v>
      </c>
      <c r="E28" s="31">
        <f>SUM(E29:E37)</f>
        <v>19002388.990000002</v>
      </c>
      <c r="F28" s="31">
        <f t="shared" si="0"/>
        <v>47252300.120000005</v>
      </c>
      <c r="G28" s="31">
        <f>SUM(G29:G37)</f>
        <v>38502420.229999997</v>
      </c>
      <c r="H28" s="31">
        <f>SUM(H29:H37)</f>
        <v>29744320.270000003</v>
      </c>
      <c r="I28" s="31">
        <f t="shared" si="1"/>
        <v>8749879.890000008</v>
      </c>
    </row>
    <row r="29" spans="2:9" x14ac:dyDescent="0.25">
      <c r="B29" s="21"/>
      <c r="C29" s="22" t="s">
        <v>122</v>
      </c>
      <c r="D29" s="32">
        <v>11097656.41</v>
      </c>
      <c r="E29" s="32">
        <v>9567500</v>
      </c>
      <c r="F29" s="32">
        <f t="shared" si="0"/>
        <v>20665156.41</v>
      </c>
      <c r="G29" s="32">
        <v>17206927.469999999</v>
      </c>
      <c r="H29" s="32">
        <v>14463944.57</v>
      </c>
      <c r="I29" s="32">
        <f t="shared" si="1"/>
        <v>3458228.9400000013</v>
      </c>
    </row>
    <row r="30" spans="2:9" x14ac:dyDescent="0.25">
      <c r="B30" s="21"/>
      <c r="C30" s="22" t="s">
        <v>123</v>
      </c>
      <c r="D30" s="32">
        <v>4834577.04</v>
      </c>
      <c r="E30" s="32">
        <v>5225764.99</v>
      </c>
      <c r="F30" s="32">
        <f t="shared" si="0"/>
        <v>10060342.030000001</v>
      </c>
      <c r="G30" s="32">
        <v>7588526.9900000002</v>
      </c>
      <c r="H30" s="32">
        <v>5737055.6300000008</v>
      </c>
      <c r="I30" s="32">
        <f t="shared" si="1"/>
        <v>2471815.040000001</v>
      </c>
    </row>
    <row r="31" spans="2:9" x14ac:dyDescent="0.25">
      <c r="B31" s="21"/>
      <c r="C31" s="22" t="s">
        <v>124</v>
      </c>
      <c r="D31" s="32">
        <v>2829768.4299999997</v>
      </c>
      <c r="E31" s="32">
        <v>3599384</v>
      </c>
      <c r="F31" s="32">
        <f t="shared" si="0"/>
        <v>6429152.4299999997</v>
      </c>
      <c r="G31" s="32">
        <v>4222428.97</v>
      </c>
      <c r="H31" s="32">
        <v>2686485.9099999997</v>
      </c>
      <c r="I31" s="32">
        <f t="shared" si="1"/>
        <v>2206723.46</v>
      </c>
    </row>
    <row r="32" spans="2:9" x14ac:dyDescent="0.25">
      <c r="B32" s="21"/>
      <c r="C32" s="22" t="s">
        <v>125</v>
      </c>
      <c r="D32" s="32">
        <v>713633</v>
      </c>
      <c r="E32" s="32">
        <v>25953</v>
      </c>
      <c r="F32" s="32">
        <f t="shared" si="0"/>
        <v>739586</v>
      </c>
      <c r="G32" s="32">
        <v>697533.14999999991</v>
      </c>
      <c r="H32" s="32">
        <v>697533.14999999991</v>
      </c>
      <c r="I32" s="32">
        <f t="shared" si="1"/>
        <v>42052.850000000093</v>
      </c>
    </row>
    <row r="33" spans="2:9" x14ac:dyDescent="0.25">
      <c r="B33" s="21"/>
      <c r="C33" s="22" t="s">
        <v>126</v>
      </c>
      <c r="D33" s="32">
        <v>7320641.2300000004</v>
      </c>
      <c r="E33" s="32">
        <v>618786.99999999988</v>
      </c>
      <c r="F33" s="32">
        <f t="shared" si="0"/>
        <v>7939428.2300000004</v>
      </c>
      <c r="G33" s="32">
        <v>7584048.9000000004</v>
      </c>
      <c r="H33" s="32">
        <v>4970514.26</v>
      </c>
      <c r="I33" s="32">
        <f t="shared" si="1"/>
        <v>355379.33000000007</v>
      </c>
    </row>
    <row r="34" spans="2:9" x14ac:dyDescent="0.25">
      <c r="B34" s="21"/>
      <c r="C34" s="22" t="s">
        <v>127</v>
      </c>
      <c r="D34" s="32">
        <v>112768.52</v>
      </c>
      <c r="E34" s="32">
        <v>0</v>
      </c>
      <c r="F34" s="32">
        <f t="shared" si="0"/>
        <v>112768.52</v>
      </c>
      <c r="G34" s="32">
        <v>0</v>
      </c>
      <c r="H34" s="32">
        <v>0</v>
      </c>
      <c r="I34" s="32">
        <f t="shared" si="1"/>
        <v>112768.52</v>
      </c>
    </row>
    <row r="35" spans="2:9" x14ac:dyDescent="0.25">
      <c r="B35" s="21"/>
      <c r="C35" s="22" t="s">
        <v>128</v>
      </c>
      <c r="D35" s="32">
        <v>861288.2</v>
      </c>
      <c r="E35" s="32">
        <v>-35000</v>
      </c>
      <c r="F35" s="32">
        <f t="shared" si="0"/>
        <v>826288.2</v>
      </c>
      <c r="G35" s="32">
        <v>727948.77</v>
      </c>
      <c r="H35" s="32">
        <v>726348.77</v>
      </c>
      <c r="I35" s="32">
        <f t="shared" si="1"/>
        <v>98339.429999999935</v>
      </c>
    </row>
    <row r="36" spans="2:9" x14ac:dyDescent="0.25">
      <c r="B36" s="21"/>
      <c r="C36" s="22" t="s">
        <v>129</v>
      </c>
      <c r="D36" s="32">
        <v>479578.3</v>
      </c>
      <c r="E36" s="32">
        <v>0</v>
      </c>
      <c r="F36" s="32">
        <f t="shared" si="0"/>
        <v>479578.3</v>
      </c>
      <c r="G36" s="32">
        <v>475005.98</v>
      </c>
      <c r="H36" s="32">
        <v>462437.98</v>
      </c>
      <c r="I36" s="32">
        <f t="shared" si="1"/>
        <v>4572.320000000007</v>
      </c>
    </row>
    <row r="37" spans="2:9" x14ac:dyDescent="0.25">
      <c r="B37" s="21"/>
      <c r="C37" s="22" t="s">
        <v>130</v>
      </c>
      <c r="D37" s="32">
        <v>0</v>
      </c>
      <c r="E37" s="32">
        <v>0</v>
      </c>
      <c r="F37" s="32">
        <f t="shared" si="0"/>
        <v>0</v>
      </c>
      <c r="G37" s="32">
        <v>0</v>
      </c>
      <c r="H37" s="32">
        <v>0</v>
      </c>
      <c r="I37" s="32">
        <f t="shared" si="1"/>
        <v>0</v>
      </c>
    </row>
    <row r="38" spans="2:9" x14ac:dyDescent="0.25">
      <c r="B38" s="53" t="s">
        <v>96</v>
      </c>
      <c r="C38" s="54"/>
      <c r="D38" s="31">
        <f>SUM(D39:D47)</f>
        <v>46000</v>
      </c>
      <c r="E38" s="34">
        <f>SUM(E39:E47)</f>
        <v>4000</v>
      </c>
      <c r="F38" s="31">
        <f t="shared" si="0"/>
        <v>50000</v>
      </c>
      <c r="G38" s="31">
        <f>SUM(G39:G47)</f>
        <v>50000</v>
      </c>
      <c r="H38" s="31">
        <f>SUM(H39:H47)</f>
        <v>50000</v>
      </c>
      <c r="I38" s="31">
        <f t="shared" si="1"/>
        <v>0</v>
      </c>
    </row>
    <row r="39" spans="2:9" x14ac:dyDescent="0.25">
      <c r="B39" s="21"/>
      <c r="C39" s="22" t="s">
        <v>76</v>
      </c>
      <c r="D39" s="33"/>
      <c r="E39" s="33"/>
      <c r="F39" s="32">
        <f t="shared" si="0"/>
        <v>0</v>
      </c>
      <c r="G39" s="33"/>
      <c r="H39" s="33"/>
      <c r="I39" s="33">
        <f t="shared" si="1"/>
        <v>0</v>
      </c>
    </row>
    <row r="40" spans="2:9" x14ac:dyDescent="0.25">
      <c r="B40" s="21"/>
      <c r="C40" s="22" t="s">
        <v>77</v>
      </c>
      <c r="D40" s="33"/>
      <c r="E40" s="33"/>
      <c r="F40" s="32">
        <f t="shared" si="0"/>
        <v>0</v>
      </c>
      <c r="G40" s="33"/>
      <c r="H40" s="33"/>
      <c r="I40" s="33">
        <f t="shared" si="1"/>
        <v>0</v>
      </c>
    </row>
    <row r="41" spans="2:9" x14ac:dyDescent="0.25">
      <c r="B41" s="21"/>
      <c r="C41" s="22" t="s">
        <v>78</v>
      </c>
      <c r="D41" s="33"/>
      <c r="E41" s="33"/>
      <c r="F41" s="32">
        <f t="shared" si="0"/>
        <v>0</v>
      </c>
      <c r="G41" s="33"/>
      <c r="H41" s="33"/>
      <c r="I41" s="33">
        <f t="shared" si="1"/>
        <v>0</v>
      </c>
    </row>
    <row r="42" spans="2:9" x14ac:dyDescent="0.25">
      <c r="B42" s="21"/>
      <c r="C42" s="22" t="s">
        <v>79</v>
      </c>
      <c r="D42" s="32">
        <v>46000</v>
      </c>
      <c r="E42" s="32">
        <v>4000</v>
      </c>
      <c r="F42" s="32">
        <f t="shared" si="0"/>
        <v>50000</v>
      </c>
      <c r="G42" s="32">
        <v>50000</v>
      </c>
      <c r="H42" s="32">
        <v>50000</v>
      </c>
      <c r="I42" s="33">
        <f t="shared" si="1"/>
        <v>0</v>
      </c>
    </row>
    <row r="43" spans="2:9" x14ac:dyDescent="0.25">
      <c r="B43" s="21"/>
      <c r="C43" s="22" t="s">
        <v>80</v>
      </c>
      <c r="D43" s="33"/>
      <c r="E43" s="33"/>
      <c r="F43" s="32">
        <f t="shared" si="0"/>
        <v>0</v>
      </c>
      <c r="G43" s="33"/>
      <c r="H43" s="33"/>
      <c r="I43" s="33">
        <f t="shared" si="1"/>
        <v>0</v>
      </c>
    </row>
    <row r="44" spans="2:9" x14ac:dyDescent="0.25">
      <c r="B44" s="21"/>
      <c r="C44" s="22" t="s">
        <v>131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f t="shared" si="1"/>
        <v>0</v>
      </c>
    </row>
    <row r="45" spans="2:9" x14ac:dyDescent="0.25">
      <c r="B45" s="21"/>
      <c r="C45" s="22" t="s">
        <v>82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f t="shared" si="1"/>
        <v>0</v>
      </c>
    </row>
    <row r="46" spans="2:9" x14ac:dyDescent="0.25">
      <c r="B46" s="21"/>
      <c r="C46" s="22" t="s">
        <v>83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f t="shared" si="1"/>
        <v>0</v>
      </c>
    </row>
    <row r="47" spans="2:9" x14ac:dyDescent="0.25">
      <c r="B47" s="21"/>
      <c r="C47" s="22" t="s">
        <v>84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f t="shared" si="1"/>
        <v>0</v>
      </c>
    </row>
    <row r="48" spans="2:9" x14ac:dyDescent="0.25">
      <c r="B48" s="53" t="s">
        <v>132</v>
      </c>
      <c r="C48" s="54"/>
      <c r="D48" s="31">
        <f>SUM(D49:D57)</f>
        <v>343630.39</v>
      </c>
      <c r="E48" s="31">
        <f>SUM(E49:E57)</f>
        <v>586840</v>
      </c>
      <c r="F48" s="31">
        <f t="shared" si="0"/>
        <v>930470.39</v>
      </c>
      <c r="G48" s="31">
        <f>SUM(G49:G57)</f>
        <v>821834.78</v>
      </c>
      <c r="H48" s="31">
        <f>SUM(H49:H57)</f>
        <v>220080.6</v>
      </c>
      <c r="I48" s="31">
        <f t="shared" si="1"/>
        <v>108635.60999999999</v>
      </c>
    </row>
    <row r="49" spans="2:9" x14ac:dyDescent="0.25">
      <c r="B49" s="21"/>
      <c r="C49" s="22" t="s">
        <v>133</v>
      </c>
      <c r="D49" s="32">
        <v>71692</v>
      </c>
      <c r="E49" s="32">
        <v>212938</v>
      </c>
      <c r="F49" s="32">
        <f t="shared" si="0"/>
        <v>284630</v>
      </c>
      <c r="G49" s="32">
        <v>263048.73000000004</v>
      </c>
      <c r="H49" s="32">
        <v>29169.719999999998</v>
      </c>
      <c r="I49" s="32">
        <f t="shared" si="1"/>
        <v>21581.26999999996</v>
      </c>
    </row>
    <row r="50" spans="2:9" x14ac:dyDescent="0.25">
      <c r="B50" s="21"/>
      <c r="C50" s="22" t="s">
        <v>134</v>
      </c>
      <c r="D50" s="33">
        <v>2575</v>
      </c>
      <c r="E50" s="33">
        <v>141800</v>
      </c>
      <c r="F50" s="32">
        <f t="shared" si="0"/>
        <v>144375</v>
      </c>
      <c r="G50" s="33">
        <v>138907.72999999998</v>
      </c>
      <c r="H50" s="33">
        <v>0</v>
      </c>
      <c r="I50" s="32">
        <f t="shared" si="1"/>
        <v>5467.2700000000186</v>
      </c>
    </row>
    <row r="51" spans="2:9" x14ac:dyDescent="0.25">
      <c r="B51" s="21"/>
      <c r="C51" s="22" t="s">
        <v>135</v>
      </c>
      <c r="D51" s="32">
        <v>129363.39</v>
      </c>
      <c r="E51" s="32">
        <v>0</v>
      </c>
      <c r="F51" s="32">
        <f t="shared" si="0"/>
        <v>129363.39</v>
      </c>
      <c r="G51" s="32">
        <v>68310</v>
      </c>
      <c r="H51" s="32">
        <v>68310</v>
      </c>
      <c r="I51" s="33">
        <f t="shared" si="1"/>
        <v>61053.39</v>
      </c>
    </row>
    <row r="52" spans="2:9" x14ac:dyDescent="0.25">
      <c r="B52" s="21"/>
      <c r="C52" s="22" t="s">
        <v>156</v>
      </c>
      <c r="D52" s="33">
        <v>0</v>
      </c>
      <c r="E52" s="33">
        <v>0</v>
      </c>
      <c r="F52" s="32">
        <f t="shared" si="0"/>
        <v>0</v>
      </c>
      <c r="G52" s="33">
        <v>0</v>
      </c>
      <c r="H52" s="33">
        <v>0</v>
      </c>
      <c r="I52" s="32">
        <f t="shared" si="1"/>
        <v>0</v>
      </c>
    </row>
    <row r="53" spans="2:9" x14ac:dyDescent="0.25">
      <c r="B53" s="21"/>
      <c r="C53" s="22" t="s">
        <v>136</v>
      </c>
      <c r="D53" s="33"/>
      <c r="E53" s="33"/>
      <c r="F53" s="32">
        <f t="shared" si="0"/>
        <v>0</v>
      </c>
      <c r="G53" s="33"/>
      <c r="H53" s="33"/>
      <c r="I53" s="33">
        <f t="shared" si="1"/>
        <v>0</v>
      </c>
    </row>
    <row r="54" spans="2:9" x14ac:dyDescent="0.25">
      <c r="B54" s="21"/>
      <c r="C54" s="22" t="s">
        <v>137</v>
      </c>
      <c r="D54" s="32">
        <v>140000</v>
      </c>
      <c r="E54" s="32">
        <v>232102</v>
      </c>
      <c r="F54" s="32">
        <f t="shared" si="0"/>
        <v>372102</v>
      </c>
      <c r="G54" s="32">
        <v>351568.32</v>
      </c>
      <c r="H54" s="32">
        <v>122600.88</v>
      </c>
      <c r="I54" s="32">
        <f t="shared" si="1"/>
        <v>20533.679999999993</v>
      </c>
    </row>
    <row r="55" spans="2:9" x14ac:dyDescent="0.25">
      <c r="B55" s="21"/>
      <c r="C55" s="22" t="s">
        <v>138</v>
      </c>
      <c r="D55" s="33"/>
      <c r="E55" s="33"/>
      <c r="F55" s="32">
        <f t="shared" si="0"/>
        <v>0</v>
      </c>
      <c r="G55" s="33"/>
      <c r="H55" s="33"/>
      <c r="I55" s="33">
        <f t="shared" si="1"/>
        <v>0</v>
      </c>
    </row>
    <row r="56" spans="2:9" x14ac:dyDescent="0.25">
      <c r="B56" s="21"/>
      <c r="C56" s="22" t="s">
        <v>139</v>
      </c>
      <c r="D56" s="33"/>
      <c r="E56" s="33"/>
      <c r="F56" s="32">
        <f t="shared" si="0"/>
        <v>0</v>
      </c>
      <c r="G56" s="33"/>
      <c r="H56" s="33"/>
      <c r="I56" s="33">
        <f t="shared" si="1"/>
        <v>0</v>
      </c>
    </row>
    <row r="57" spans="2:9" x14ac:dyDescent="0.25">
      <c r="B57" s="21"/>
      <c r="C57" s="22" t="s">
        <v>35</v>
      </c>
      <c r="D57" s="33"/>
      <c r="E57" s="33"/>
      <c r="F57" s="32">
        <f t="shared" si="0"/>
        <v>0</v>
      </c>
      <c r="G57" s="33"/>
      <c r="H57" s="33"/>
      <c r="I57" s="33">
        <f t="shared" si="1"/>
        <v>0</v>
      </c>
    </row>
    <row r="58" spans="2:9" x14ac:dyDescent="0.25">
      <c r="B58" s="53" t="s">
        <v>92</v>
      </c>
      <c r="C58" s="54"/>
      <c r="D58" s="31">
        <f>SUM(D59:D61)</f>
        <v>38592.699999999997</v>
      </c>
      <c r="E58" s="31">
        <f>SUM(E59:E61)</f>
        <v>0</v>
      </c>
      <c r="F58" s="31">
        <f t="shared" si="0"/>
        <v>38592.699999999997</v>
      </c>
      <c r="G58" s="31">
        <f>SUM(G59:G61)</f>
        <v>0</v>
      </c>
      <c r="H58" s="31">
        <f>SUM(H59:H61)</f>
        <v>0</v>
      </c>
      <c r="I58" s="31">
        <f t="shared" si="1"/>
        <v>38592.699999999997</v>
      </c>
    </row>
    <row r="59" spans="2:9" x14ac:dyDescent="0.25">
      <c r="B59" s="21"/>
      <c r="C59" s="22" t="s">
        <v>140</v>
      </c>
      <c r="D59" s="33"/>
      <c r="E59" s="33"/>
      <c r="F59" s="32">
        <f t="shared" si="0"/>
        <v>0</v>
      </c>
      <c r="G59" s="33"/>
      <c r="H59" s="33"/>
      <c r="I59" s="32">
        <f t="shared" si="1"/>
        <v>0</v>
      </c>
    </row>
    <row r="60" spans="2:9" x14ac:dyDescent="0.25">
      <c r="B60" s="21"/>
      <c r="C60" s="22" t="s">
        <v>141</v>
      </c>
      <c r="D60" s="33">
        <v>38592.699999999997</v>
      </c>
      <c r="E60" s="33">
        <v>0</v>
      </c>
      <c r="F60" s="32">
        <f t="shared" si="0"/>
        <v>38592.699999999997</v>
      </c>
      <c r="G60" s="33">
        <v>0</v>
      </c>
      <c r="H60" s="33">
        <v>0</v>
      </c>
      <c r="I60" s="32">
        <f t="shared" si="1"/>
        <v>38592.699999999997</v>
      </c>
    </row>
    <row r="61" spans="2:9" x14ac:dyDescent="0.25">
      <c r="B61" s="21"/>
      <c r="C61" s="22" t="s">
        <v>142</v>
      </c>
      <c r="D61" s="33"/>
      <c r="E61" s="33"/>
      <c r="F61" s="32">
        <f t="shared" si="0"/>
        <v>0</v>
      </c>
      <c r="G61" s="33"/>
      <c r="H61" s="33"/>
      <c r="I61" s="33">
        <f t="shared" si="1"/>
        <v>0</v>
      </c>
    </row>
    <row r="62" spans="2:9" x14ac:dyDescent="0.25">
      <c r="B62" s="53" t="s">
        <v>143</v>
      </c>
      <c r="C62" s="54"/>
      <c r="D62" s="31">
        <f>SUM(D63:D69)</f>
        <v>5000000</v>
      </c>
      <c r="E62" s="31">
        <f>SUM(E63:E69)</f>
        <v>0</v>
      </c>
      <c r="F62" s="31">
        <f t="shared" si="0"/>
        <v>5000000</v>
      </c>
      <c r="G62" s="31">
        <f>SUM(G63:G69)</f>
        <v>5000000</v>
      </c>
      <c r="H62" s="31">
        <f>SUM(H63:H69)</f>
        <v>0</v>
      </c>
      <c r="I62" s="31">
        <f t="shared" si="1"/>
        <v>0</v>
      </c>
    </row>
    <row r="63" spans="2:9" x14ac:dyDescent="0.25">
      <c r="B63" s="21"/>
      <c r="C63" s="22" t="s">
        <v>144</v>
      </c>
      <c r="D63" s="33"/>
      <c r="E63" s="33"/>
      <c r="F63" s="32">
        <f t="shared" si="0"/>
        <v>0</v>
      </c>
      <c r="G63" s="33"/>
      <c r="H63" s="33"/>
      <c r="I63" s="33">
        <f t="shared" si="1"/>
        <v>0</v>
      </c>
    </row>
    <row r="64" spans="2:9" x14ac:dyDescent="0.25">
      <c r="B64" s="21"/>
      <c r="C64" s="22" t="s">
        <v>145</v>
      </c>
      <c r="D64" s="33"/>
      <c r="E64" s="33"/>
      <c r="F64" s="32">
        <f t="shared" si="0"/>
        <v>0</v>
      </c>
      <c r="G64" s="33"/>
      <c r="H64" s="33"/>
      <c r="I64" s="33">
        <f t="shared" si="1"/>
        <v>0</v>
      </c>
    </row>
    <row r="65" spans="2:9" x14ac:dyDescent="0.25">
      <c r="B65" s="21"/>
      <c r="C65" s="22" t="s">
        <v>146</v>
      </c>
      <c r="D65" s="33"/>
      <c r="E65" s="33"/>
      <c r="F65" s="32">
        <f t="shared" si="0"/>
        <v>0</v>
      </c>
      <c r="G65" s="33"/>
      <c r="H65" s="33"/>
      <c r="I65" s="33">
        <f t="shared" si="1"/>
        <v>0</v>
      </c>
    </row>
    <row r="66" spans="2:9" x14ac:dyDescent="0.25">
      <c r="B66" s="21"/>
      <c r="C66" s="22" t="s">
        <v>147</v>
      </c>
      <c r="D66" s="33"/>
      <c r="E66" s="33"/>
      <c r="F66" s="32">
        <f t="shared" si="0"/>
        <v>0</v>
      </c>
      <c r="G66" s="33"/>
      <c r="H66" s="33"/>
      <c r="I66" s="33">
        <f t="shared" si="1"/>
        <v>0</v>
      </c>
    </row>
    <row r="67" spans="2:9" x14ac:dyDescent="0.25">
      <c r="B67" s="21"/>
      <c r="C67" s="22" t="s">
        <v>148</v>
      </c>
      <c r="D67" s="33">
        <v>5000000</v>
      </c>
      <c r="E67" s="33">
        <v>0</v>
      </c>
      <c r="F67" s="32">
        <f t="shared" si="0"/>
        <v>5000000</v>
      </c>
      <c r="G67" s="33">
        <v>5000000</v>
      </c>
      <c r="H67" s="33">
        <v>0</v>
      </c>
      <c r="I67" s="33">
        <f t="shared" si="1"/>
        <v>0</v>
      </c>
    </row>
    <row r="68" spans="2:9" x14ac:dyDescent="0.25">
      <c r="B68" s="21"/>
      <c r="C68" s="22" t="s">
        <v>149</v>
      </c>
      <c r="D68" s="33"/>
      <c r="E68" s="33"/>
      <c r="F68" s="32">
        <f t="shared" si="0"/>
        <v>0</v>
      </c>
      <c r="G68" s="33"/>
      <c r="H68" s="33"/>
      <c r="I68" s="33">
        <f t="shared" si="1"/>
        <v>0</v>
      </c>
    </row>
    <row r="69" spans="2:9" x14ac:dyDescent="0.25">
      <c r="B69" s="21"/>
      <c r="C69" s="22" t="s">
        <v>150</v>
      </c>
      <c r="D69" s="32">
        <v>0</v>
      </c>
      <c r="E69" s="32">
        <v>0</v>
      </c>
      <c r="F69" s="32">
        <f t="shared" si="0"/>
        <v>0</v>
      </c>
      <c r="G69" s="32">
        <v>0</v>
      </c>
      <c r="H69" s="32">
        <v>0</v>
      </c>
      <c r="I69" s="32">
        <f t="shared" si="1"/>
        <v>0</v>
      </c>
    </row>
    <row r="70" spans="2:9" x14ac:dyDescent="0.25">
      <c r="B70" s="55" t="s">
        <v>81</v>
      </c>
      <c r="C70" s="56"/>
      <c r="D70" s="34">
        <f>SUM(D71:D73)</f>
        <v>0</v>
      </c>
      <c r="E70" s="34">
        <f>SUM(E71:E73)</f>
        <v>0</v>
      </c>
      <c r="F70" s="32">
        <f t="shared" si="0"/>
        <v>0</v>
      </c>
      <c r="G70" s="34">
        <f>SUM(G71:G73)</f>
        <v>0</v>
      </c>
      <c r="H70" s="34">
        <f>SUM(H71:H73)</f>
        <v>0</v>
      </c>
      <c r="I70" s="34">
        <f t="shared" si="1"/>
        <v>0</v>
      </c>
    </row>
    <row r="71" spans="2:9" x14ac:dyDescent="0.25">
      <c r="B71" s="21"/>
      <c r="C71" s="22" t="s">
        <v>85</v>
      </c>
      <c r="D71" s="33"/>
      <c r="E71" s="33"/>
      <c r="F71" s="32">
        <f t="shared" si="0"/>
        <v>0</v>
      </c>
      <c r="G71" s="33"/>
      <c r="H71" s="33"/>
      <c r="I71" s="33">
        <f t="shared" si="1"/>
        <v>0</v>
      </c>
    </row>
    <row r="72" spans="2:9" x14ac:dyDescent="0.25">
      <c r="B72" s="21"/>
      <c r="C72" s="22" t="s">
        <v>48</v>
      </c>
      <c r="D72" s="33"/>
      <c r="E72" s="33"/>
      <c r="F72" s="32">
        <f t="shared" si="0"/>
        <v>0</v>
      </c>
      <c r="G72" s="33"/>
      <c r="H72" s="33"/>
      <c r="I72" s="33">
        <f t="shared" si="1"/>
        <v>0</v>
      </c>
    </row>
    <row r="73" spans="2:9" x14ac:dyDescent="0.25">
      <c r="B73" s="21"/>
      <c r="C73" s="22" t="s">
        <v>86</v>
      </c>
      <c r="D73" s="33">
        <v>0</v>
      </c>
      <c r="E73" s="33">
        <v>0</v>
      </c>
      <c r="F73" s="32">
        <v>0</v>
      </c>
      <c r="G73" s="33">
        <v>0</v>
      </c>
      <c r="H73" s="33">
        <v>0</v>
      </c>
      <c r="I73" s="33">
        <f t="shared" si="1"/>
        <v>0</v>
      </c>
    </row>
    <row r="74" spans="2:9" x14ac:dyDescent="0.25">
      <c r="B74" s="53" t="s">
        <v>151</v>
      </c>
      <c r="C74" s="54"/>
      <c r="D74" s="34">
        <f>SUM(D75:D81)</f>
        <v>0</v>
      </c>
      <c r="E74" s="34">
        <f>SUM(E75:E81)</f>
        <v>0</v>
      </c>
      <c r="F74" s="34">
        <f t="shared" si="0"/>
        <v>0</v>
      </c>
      <c r="G74" s="34">
        <f>SUM(G75:G81)</f>
        <v>0</v>
      </c>
      <c r="H74" s="34">
        <f>SUM(H75:H81)</f>
        <v>0</v>
      </c>
      <c r="I74" s="34">
        <f t="shared" si="1"/>
        <v>0</v>
      </c>
    </row>
    <row r="75" spans="2:9" x14ac:dyDescent="0.25">
      <c r="B75" s="21"/>
      <c r="C75" s="22" t="s">
        <v>152</v>
      </c>
      <c r="D75" s="33"/>
      <c r="E75" s="33"/>
      <c r="F75" s="32">
        <f t="shared" si="0"/>
        <v>0</v>
      </c>
      <c r="G75" s="33"/>
      <c r="H75" s="33"/>
      <c r="I75" s="33">
        <f t="shared" ref="I75:I81" si="2">+F75-G75</f>
        <v>0</v>
      </c>
    </row>
    <row r="76" spans="2:9" x14ac:dyDescent="0.25">
      <c r="B76" s="21"/>
      <c r="C76" s="22" t="s">
        <v>87</v>
      </c>
      <c r="D76" s="33"/>
      <c r="E76" s="33"/>
      <c r="F76" s="32">
        <f t="shared" ref="F76:F81" si="3">+D76+E76</f>
        <v>0</v>
      </c>
      <c r="G76" s="33"/>
      <c r="H76" s="33"/>
      <c r="I76" s="33">
        <f t="shared" si="2"/>
        <v>0</v>
      </c>
    </row>
    <row r="77" spans="2:9" x14ac:dyDescent="0.25">
      <c r="B77" s="21"/>
      <c r="C77" s="22" t="s">
        <v>88</v>
      </c>
      <c r="D77" s="33"/>
      <c r="E77" s="33"/>
      <c r="F77" s="32">
        <f t="shared" si="3"/>
        <v>0</v>
      </c>
      <c r="G77" s="33"/>
      <c r="H77" s="33"/>
      <c r="I77" s="33">
        <f t="shared" si="2"/>
        <v>0</v>
      </c>
    </row>
    <row r="78" spans="2:9" x14ac:dyDescent="0.25">
      <c r="B78" s="21"/>
      <c r="C78" s="22" t="s">
        <v>89</v>
      </c>
      <c r="D78" s="33"/>
      <c r="E78" s="33"/>
      <c r="F78" s="32">
        <f t="shared" si="3"/>
        <v>0</v>
      </c>
      <c r="G78" s="33"/>
      <c r="H78" s="33"/>
      <c r="I78" s="33">
        <f t="shared" si="2"/>
        <v>0</v>
      </c>
    </row>
    <row r="79" spans="2:9" x14ac:dyDescent="0.25">
      <c r="B79" s="21"/>
      <c r="C79" s="22" t="s">
        <v>90</v>
      </c>
      <c r="D79" s="33"/>
      <c r="E79" s="33"/>
      <c r="F79" s="32">
        <f t="shared" si="3"/>
        <v>0</v>
      </c>
      <c r="G79" s="33"/>
      <c r="H79" s="33"/>
      <c r="I79" s="33">
        <f t="shared" si="2"/>
        <v>0</v>
      </c>
    </row>
    <row r="80" spans="2:9" x14ac:dyDescent="0.25">
      <c r="B80" s="21"/>
      <c r="C80" s="22" t="s">
        <v>91</v>
      </c>
      <c r="D80" s="33"/>
      <c r="E80" s="33"/>
      <c r="F80" s="32">
        <f t="shared" si="3"/>
        <v>0</v>
      </c>
      <c r="G80" s="33"/>
      <c r="H80" s="33"/>
      <c r="I80" s="33">
        <f t="shared" si="2"/>
        <v>0</v>
      </c>
    </row>
    <row r="81" spans="1:10" x14ac:dyDescent="0.25">
      <c r="B81" s="21"/>
      <c r="C81" s="22" t="s">
        <v>153</v>
      </c>
      <c r="D81" s="33"/>
      <c r="E81" s="33"/>
      <c r="F81" s="32">
        <f t="shared" si="3"/>
        <v>0</v>
      </c>
      <c r="G81" s="33"/>
      <c r="H81" s="33"/>
      <c r="I81" s="33">
        <f t="shared" si="2"/>
        <v>0</v>
      </c>
    </row>
    <row r="82" spans="1:10" s="20" customFormat="1" x14ac:dyDescent="0.25">
      <c r="A82" s="19"/>
      <c r="B82" s="23"/>
      <c r="C82" s="24" t="s">
        <v>105</v>
      </c>
      <c r="D82" s="35">
        <f t="shared" ref="D82:I82" si="4">+D10+D18+D28+D38+D48+D58+D62+D70+D74</f>
        <v>999999999.99499989</v>
      </c>
      <c r="E82" s="35">
        <f t="shared" si="4"/>
        <v>39503902.109999999</v>
      </c>
      <c r="F82" s="35">
        <f t="shared" si="4"/>
        <v>1039503902.1049999</v>
      </c>
      <c r="G82" s="35">
        <f t="shared" si="4"/>
        <v>1019384043.9300001</v>
      </c>
      <c r="H82" s="35">
        <f t="shared" si="4"/>
        <v>989178888</v>
      </c>
      <c r="I82" s="35">
        <f t="shared" si="4"/>
        <v>20119858.174999826</v>
      </c>
      <c r="J82" s="19"/>
    </row>
    <row r="83" spans="1:10" x14ac:dyDescent="0.25">
      <c r="D83" s="28"/>
      <c r="E83" s="28"/>
      <c r="F83" s="28"/>
      <c r="G83" s="28"/>
      <c r="H83" s="28"/>
      <c r="I83" s="28"/>
    </row>
    <row r="84" spans="1:10" ht="15.75" x14ac:dyDescent="0.25">
      <c r="D84" s="29"/>
      <c r="E84" s="29"/>
      <c r="F84" s="29"/>
      <c r="G84" s="29"/>
      <c r="H84" s="29"/>
      <c r="I84" s="29"/>
    </row>
    <row r="85" spans="1:10" x14ac:dyDescent="0.25">
      <c r="G85" s="27"/>
    </row>
    <row r="87" spans="1:10" x14ac:dyDescent="0.25">
      <c r="C87" s="26"/>
    </row>
    <row r="88" spans="1:10" x14ac:dyDescent="0.25">
      <c r="C88" s="26"/>
      <c r="H88" s="25"/>
      <c r="I88" s="25"/>
    </row>
    <row r="89" spans="1:10" x14ac:dyDescent="0.25">
      <c r="C89" s="26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COG</vt:lpstr>
      <vt:lpstr>COG!Área_de_impresión</vt:lpstr>
      <vt:lpstr>COG!Títulos_a_imprimir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2020-03-03T19:01:06Z</dcterms:modified>
</cp:coreProperties>
</file>