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470" windowWidth="18915" windowHeight="6315"/>
  </bookViews>
  <sheets>
    <sheet name="COG" sheetId="1" r:id="rId1"/>
  </sheets>
  <externalReferences>
    <externalReference r:id="rId2"/>
  </externalReferences>
  <definedNames>
    <definedName name="_xlnm.Print_Area" localSheetId="0">COG!$B$1:$I$90</definedName>
    <definedName name="_xlnm.Print_Titles" localSheetId="0">COG!$1:$9</definedName>
  </definedNames>
  <calcPr calcId="145621"/>
</workbook>
</file>

<file path=xl/calcChain.xml><?xml version="1.0" encoding="utf-8"?>
<calcChain xmlns="http://schemas.openxmlformats.org/spreadsheetml/2006/main">
  <c r="I81" i="1" l="1"/>
  <c r="F81" i="1"/>
  <c r="F80" i="1"/>
  <c r="I80" i="1" s="1"/>
  <c r="I79" i="1"/>
  <c r="F79" i="1"/>
  <c r="F78" i="1"/>
  <c r="I78" i="1" s="1"/>
  <c r="I77" i="1"/>
  <c r="F77" i="1"/>
  <c r="F76" i="1"/>
  <c r="I76" i="1" s="1"/>
  <c r="I75" i="1"/>
  <c r="F75" i="1"/>
  <c r="H74" i="1"/>
  <c r="G74" i="1"/>
  <c r="E74" i="1"/>
  <c r="D74" i="1"/>
  <c r="F74" i="1" s="1"/>
  <c r="I74" i="1" s="1"/>
  <c r="H73" i="1"/>
  <c r="G73" i="1"/>
  <c r="E73" i="1"/>
  <c r="D73" i="1"/>
  <c r="F73" i="1" s="1"/>
  <c r="I73" i="1" s="1"/>
  <c r="I72" i="1"/>
  <c r="F72" i="1"/>
  <c r="I71" i="1"/>
  <c r="F71" i="1"/>
  <c r="H70" i="1"/>
  <c r="G70" i="1"/>
  <c r="E70" i="1"/>
  <c r="D70" i="1"/>
  <c r="F70" i="1" s="1"/>
  <c r="I70" i="1" s="1"/>
  <c r="I69" i="1"/>
  <c r="F69" i="1"/>
  <c r="I68" i="1"/>
  <c r="F68" i="1"/>
  <c r="I67" i="1"/>
  <c r="F67" i="1"/>
  <c r="I66" i="1"/>
  <c r="F66" i="1"/>
  <c r="I65" i="1"/>
  <c r="F65" i="1"/>
  <c r="I64" i="1"/>
  <c r="F64" i="1"/>
  <c r="I63" i="1"/>
  <c r="F63" i="1"/>
  <c r="H62" i="1"/>
  <c r="G62" i="1"/>
  <c r="E62" i="1"/>
  <c r="D62" i="1"/>
  <c r="F62" i="1" s="1"/>
  <c r="I62" i="1" s="1"/>
  <c r="I61" i="1"/>
  <c r="F61" i="1"/>
  <c r="I59" i="1"/>
  <c r="F59" i="1"/>
  <c r="H58" i="1"/>
  <c r="G58" i="1"/>
  <c r="E58" i="1"/>
  <c r="D58" i="1"/>
  <c r="I57" i="1"/>
  <c r="F57" i="1"/>
  <c r="F56" i="1"/>
  <c r="I56" i="1" s="1"/>
  <c r="H48" i="1"/>
  <c r="G48" i="1"/>
  <c r="E48" i="1"/>
  <c r="D48" i="1"/>
  <c r="I47" i="1"/>
  <c r="F47" i="1"/>
  <c r="F46" i="1"/>
  <c r="I46" i="1" s="1"/>
  <c r="F40" i="1"/>
  <c r="I40" i="1" s="1"/>
  <c r="I39" i="1"/>
  <c r="F39" i="1"/>
  <c r="H38" i="1"/>
  <c r="G38" i="1"/>
  <c r="E38" i="1"/>
  <c r="D38" i="1"/>
  <c r="F38" i="1" s="1"/>
  <c r="H28" i="1"/>
  <c r="G28" i="1"/>
  <c r="E28" i="1"/>
  <c r="D28" i="1"/>
  <c r="F28" i="1" s="1"/>
  <c r="I28" i="1" s="1"/>
  <c r="H18" i="1"/>
  <c r="G18" i="1"/>
  <c r="E18" i="1"/>
  <c r="D18" i="1"/>
  <c r="H10" i="1"/>
  <c r="G10" i="1"/>
  <c r="E10" i="1"/>
  <c r="D10" i="1"/>
  <c r="D82" i="1" s="1"/>
  <c r="F58" i="1" l="1"/>
  <c r="I58" i="1" s="1"/>
  <c r="F48" i="1"/>
  <c r="I48" i="1"/>
  <c r="I38" i="1"/>
  <c r="E82" i="1"/>
  <c r="F18" i="1"/>
  <c r="I18" i="1" s="1"/>
  <c r="G82" i="1"/>
  <c r="H82" i="1"/>
  <c r="F10" i="1"/>
  <c r="I10" i="1" l="1"/>
  <c r="I82" i="1" s="1"/>
  <c r="F82" i="1"/>
</calcChain>
</file>

<file path=xl/sharedStrings.xml><?xml version="1.0" encoding="utf-8"?>
<sst xmlns="http://schemas.openxmlformats.org/spreadsheetml/2006/main" count="87" uniqueCount="87">
  <si>
    <t>Poder Judicial del Estado de Baja California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</si>
  <si>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</si>
  <si>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</si>
  <si>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</si>
  <si>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</si>
  <si>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</si>
  <si>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</si>
  <si>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</si>
  <si>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</si>
  <si>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</si>
  <si>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</si>
  <si>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</si>
  <si>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</si>
  <si>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</si>
  <si>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</si>
  <si>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</si>
  <si>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</si>
  <si>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</si>
  <si>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</si>
  <si>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</si>
  <si>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</si>
  <si>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</si>
  <si>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</si>
  <si>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</si>
  <si>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</si>
  <si>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</si>
  <si>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</si>
  <si>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</si>
  <si>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</si>
  <si>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</si>
  <si>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</si>
  <si>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</si>
  <si>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</si>
  <si>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</si>
  <si>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</si>
  <si>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</si>
  <si>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</si>
  <si>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</si>
  <si>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</si>
  <si>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</si>
  <si>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</si>
  <si>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</si>
  <si>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</si>
  <si>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</si>
  <si>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</si>
  <si>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</si>
  <si>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</si>
  <si>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</si>
  <si>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</si>
  <si>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</si>
  <si>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</si>
  <si>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</si>
  <si>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</si>
  <si>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</si>
  <si>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</si>
  <si>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Terrestre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</si>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</sst>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0000000000000000000_-;\-* #,##0.0000000000000000000000_-;_-* &quot;-&quot;??_-;_-@_-"/>
    <numFmt numFmtId="165" formatCode="#,##0.0000000000;[Red]\-#,##0.0000000000"/>
    <numFmt numFmtId="166" formatCode="General_)"/>
    <numFmt numFmtId="167" formatCode="_([$€-2]* #,##0.00_);_([$€-2]* \(#,##0.00\);_([$€-2]* &quot;-&quot;??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6" fontId="12" fillId="0" borderId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4" fillId="0" borderId="0">
      <alignment vertical="top"/>
    </xf>
    <xf numFmtId="0" fontId="1" fillId="0" borderId="0"/>
  </cellStyleXfs>
  <cellXfs count="30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2" borderId="0" xfId="0" applyFont="1" applyFill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40" fontId="9" fillId="2" borderId="3" xfId="1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40" fontId="6" fillId="2" borderId="3" xfId="1" applyNumberFormat="1" applyFont="1" applyFill="1" applyBorder="1" applyAlignment="1">
      <alignment horizontal="right" vertical="center" wrapText="1"/>
    </xf>
    <xf numFmtId="40" fontId="6" fillId="2" borderId="3" xfId="0" applyNumberFormat="1" applyFont="1" applyFill="1" applyBorder="1" applyAlignment="1">
      <alignment horizontal="right" vertical="center" wrapText="1"/>
    </xf>
    <xf numFmtId="40" fontId="9" fillId="2" borderId="3" xfId="0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0" fontId="9" fillId="2" borderId="4" xfId="0" applyFont="1" applyFill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justify" vertical="center" wrapText="1"/>
    </xf>
    <xf numFmtId="40" fontId="9" fillId="2" borderId="1" xfId="1" applyNumberFormat="1" applyFont="1" applyFill="1" applyBorder="1" applyAlignment="1">
      <alignment vertical="center" wrapText="1"/>
    </xf>
    <xf numFmtId="0" fontId="2" fillId="0" borderId="0" xfId="0" applyFont="1"/>
    <xf numFmtId="0" fontId="6" fillId="0" borderId="0" xfId="0" applyFont="1"/>
    <xf numFmtId="40" fontId="6" fillId="0" borderId="0" xfId="0" applyNumberFormat="1" applyFont="1"/>
    <xf numFmtId="43" fontId="11" fillId="0" borderId="0" xfId="0" applyNumberFormat="1" applyFont="1" applyAlignment="1">
      <alignment horizontal="center"/>
    </xf>
    <xf numFmtId="38" fontId="6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</cellXfs>
  <cellStyles count="13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85</xdr:row>
      <xdr:rowOff>19050</xdr:rowOff>
    </xdr:from>
    <xdr:to>
      <xdr:col>8</xdr:col>
      <xdr:colOff>685800</xdr:colOff>
      <xdr:row>89</xdr:row>
      <xdr:rowOff>104775</xdr:rowOff>
    </xdr:to>
    <xdr:sp macro="" textlink="">
      <xdr:nvSpPr>
        <xdr:cNvPr id="2" name="1 CuadroTexto"/>
        <xdr:cNvSpPr txBox="1"/>
      </xdr:nvSpPr>
      <xdr:spPr>
        <a:xfrm>
          <a:off x="7019925" y="16173450"/>
          <a:ext cx="21907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  <xdr:twoCellAnchor>
    <xdr:from>
      <xdr:col>2</xdr:col>
      <xdr:colOff>2781299</xdr:colOff>
      <xdr:row>85</xdr:row>
      <xdr:rowOff>9526</xdr:rowOff>
    </xdr:from>
    <xdr:to>
      <xdr:col>5</xdr:col>
      <xdr:colOff>790575</xdr:colOff>
      <xdr:row>89</xdr:row>
      <xdr:rowOff>57150</xdr:rowOff>
    </xdr:to>
    <xdr:sp macro="" textlink="">
      <xdr:nvSpPr>
        <xdr:cNvPr id="3" name="2 CuadroTexto"/>
        <xdr:cNvSpPr txBox="1"/>
      </xdr:nvSpPr>
      <xdr:spPr>
        <a:xfrm>
          <a:off x="3248024" y="16163926"/>
          <a:ext cx="3524251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219076</xdr:colOff>
      <xdr:row>0</xdr:row>
      <xdr:rowOff>47625</xdr:rowOff>
    </xdr:from>
    <xdr:to>
      <xdr:col>2</xdr:col>
      <xdr:colOff>990600</xdr:colOff>
      <xdr:row>4</xdr:row>
      <xdr:rowOff>76200</xdr:rowOff>
    </xdr:to>
    <xdr:grpSp>
      <xdr:nvGrpSpPr>
        <xdr:cNvPr id="4" name="15 Grupo"/>
        <xdr:cNvGrpSpPr/>
      </xdr:nvGrpSpPr>
      <xdr:grpSpPr>
        <a:xfrm>
          <a:off x="381001" y="47625"/>
          <a:ext cx="1076324" cy="8001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781050</xdr:colOff>
      <xdr:row>0</xdr:row>
      <xdr:rowOff>95250</xdr:rowOff>
    </xdr:from>
    <xdr:to>
      <xdr:col>8</xdr:col>
      <xdr:colOff>734720</xdr:colOff>
      <xdr:row>4</xdr:row>
      <xdr:rowOff>183090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95250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85</xdr:row>
      <xdr:rowOff>9525</xdr:rowOff>
    </xdr:from>
    <xdr:to>
      <xdr:col>2</xdr:col>
      <xdr:colOff>2505075</xdr:colOff>
      <xdr:row>90</xdr:row>
      <xdr:rowOff>85725</xdr:rowOff>
    </xdr:to>
    <xdr:sp macro="" textlink="">
      <xdr:nvSpPr>
        <xdr:cNvPr id="9" name="8 CuadroTexto"/>
        <xdr:cNvSpPr txBox="1"/>
      </xdr:nvSpPr>
      <xdr:spPr>
        <a:xfrm>
          <a:off x="200025" y="161639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Dora Iliana García Angulo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Consejera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/Desktop/COEAC_EJERCICIO_PPTAL_2018/3ER_TRIMESTRE_2018/PJ_2018_AVANCE_3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Hoja1"/>
      <sheetName val="COG_PARTIDA_ESPECIFI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tabSelected="1" workbookViewId="0">
      <selection activeCell="E19" sqref="E19"/>
    </sheetView>
  </sheetViews>
  <sheetFormatPr baseColWidth="10" defaultRowHeight="15" x14ac:dyDescent="0.25"/>
  <cols>
    <col min="1" max="1" width="2.42578125" style="2" customWidth="1"/>
    <col min="2" max="2" width="4.5703125" style="24" customWidth="1"/>
    <col min="3" max="3" width="57.28515625" style="24" customWidth="1"/>
    <col min="4" max="9" width="12.7109375" style="24" customWidth="1"/>
    <col min="10" max="10" width="3.7109375" style="2" customWidth="1"/>
    <col min="11" max="22" width="11.42578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5.75" x14ac:dyDescent="0.25">
      <c r="B2" s="3" t="s">
        <v>0</v>
      </c>
      <c r="C2" s="3"/>
      <c r="D2" s="3"/>
      <c r="E2" s="3"/>
      <c r="F2" s="3"/>
      <c r="G2" s="3"/>
      <c r="H2" s="3"/>
      <c r="I2" s="3"/>
    </row>
    <row r="3" spans="2:9" x14ac:dyDescent="0.25">
      <c r="B3" s="4" t="s">
        <v>1</v>
      </c>
      <c r="C3" s="4"/>
      <c r="D3" s="4"/>
      <c r="E3" s="4"/>
      <c r="F3" s="4"/>
      <c r="G3" s="4"/>
      <c r="H3" s="4"/>
      <c r="I3" s="4"/>
    </row>
    <row r="4" spans="2:9" x14ac:dyDescent="0.25">
      <c r="B4" s="4" t="s">
        <v>2</v>
      </c>
      <c r="C4" s="4"/>
      <c r="D4" s="4"/>
      <c r="E4" s="4"/>
      <c r="F4" s="4"/>
      <c r="G4" s="4"/>
      <c r="H4" s="4"/>
      <c r="I4" s="4"/>
    </row>
    <row r="5" spans="2:9" x14ac:dyDescent="0.25">
      <c r="B5" s="4" t="s">
        <v>86</v>
      </c>
      <c r="C5" s="4"/>
      <c r="D5" s="4"/>
      <c r="E5" s="4"/>
      <c r="F5" s="4"/>
      <c r="G5" s="4"/>
      <c r="H5" s="4"/>
      <c r="I5" s="4"/>
    </row>
    <row r="6" spans="2:9" s="2" customFormat="1" ht="6.75" customHeight="1" x14ac:dyDescent="0.25">
      <c r="B6" s="5"/>
      <c r="C6" s="5"/>
      <c r="D6" s="5"/>
      <c r="E6" s="5"/>
      <c r="F6" s="5"/>
      <c r="G6" s="5"/>
      <c r="H6" s="5"/>
      <c r="I6" s="5"/>
    </row>
    <row r="7" spans="2:9" x14ac:dyDescent="0.25">
      <c r="B7" s="6" t="s">
        <v>3</v>
      </c>
      <c r="C7" s="6"/>
      <c r="D7" s="7" t="s">
        <v>4</v>
      </c>
      <c r="E7" s="7"/>
      <c r="F7" s="7"/>
      <c r="G7" s="7"/>
      <c r="H7" s="7"/>
      <c r="I7" s="7" t="s">
        <v>5</v>
      </c>
    </row>
    <row r="8" spans="2:9" ht="22.5" x14ac:dyDescent="0.25">
      <c r="B8" s="6"/>
      <c r="C8" s="6"/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7"/>
    </row>
    <row r="9" spans="2:9" ht="11.25" customHeight="1" x14ac:dyDescent="0.25">
      <c r="B9" s="6"/>
      <c r="C9" s="6"/>
      <c r="D9" s="8">
        <v>1</v>
      </c>
      <c r="E9" s="8">
        <v>2</v>
      </c>
      <c r="F9" s="8" t="s">
        <v>11</v>
      </c>
      <c r="G9" s="8">
        <v>4</v>
      </c>
      <c r="H9" s="8">
        <v>5</v>
      </c>
      <c r="I9" s="8" t="s">
        <v>12</v>
      </c>
    </row>
    <row r="10" spans="2:9" x14ac:dyDescent="0.25">
      <c r="B10" s="9" t="s">
        <v>13</v>
      </c>
      <c r="C10" s="10"/>
      <c r="D10" s="11">
        <f>SUM(D11:D17)</f>
        <v>902166796.09000015</v>
      </c>
      <c r="E10" s="11">
        <f>SUM(E11:E17)</f>
        <v>23068737.32</v>
      </c>
      <c r="F10" s="11">
        <f>+D10+E10</f>
        <v>925235533.41000021</v>
      </c>
      <c r="G10" s="11">
        <f>SUM(G11:G17)</f>
        <v>626718264.59000003</v>
      </c>
      <c r="H10" s="11">
        <f>SUM(H11:H17)</f>
        <v>620505529.68000007</v>
      </c>
      <c r="I10" s="11">
        <f>+F10-G10</f>
        <v>298517268.82000017</v>
      </c>
    </row>
    <row r="11" spans="2:9" x14ac:dyDescent="0.25">
      <c r="B11" s="12"/>
      <c r="C11" s="13" t="s">
        <v>14</v>
      </c>
      <c r="D11" s="14">
        <v>363812585.72000003</v>
      </c>
      <c r="E11" s="14">
        <v>6428866.9100000001</v>
      </c>
      <c r="F11" s="14">
        <v>370241452.63000005</v>
      </c>
      <c r="G11" s="14">
        <v>267988605.67000002</v>
      </c>
      <c r="H11" s="14">
        <v>267865540.74000001</v>
      </c>
      <c r="I11" s="14">
        <v>102252846.96000004</v>
      </c>
    </row>
    <row r="12" spans="2:9" x14ac:dyDescent="0.25">
      <c r="B12" s="12"/>
      <c r="C12" s="13" t="s">
        <v>15</v>
      </c>
      <c r="D12" s="14">
        <v>3495844.62</v>
      </c>
      <c r="E12" s="14">
        <v>0</v>
      </c>
      <c r="F12" s="14">
        <v>3495844.62</v>
      </c>
      <c r="G12" s="14">
        <v>3173121.94</v>
      </c>
      <c r="H12" s="14">
        <v>3169234.75</v>
      </c>
      <c r="I12" s="14">
        <v>322722.68000000017</v>
      </c>
    </row>
    <row r="13" spans="2:9" x14ac:dyDescent="0.25">
      <c r="B13" s="12"/>
      <c r="C13" s="13" t="s">
        <v>16</v>
      </c>
      <c r="D13" s="14">
        <v>289034299.60000002</v>
      </c>
      <c r="E13" s="14">
        <v>2924902.33</v>
      </c>
      <c r="F13" s="14">
        <v>291959201.93000001</v>
      </c>
      <c r="G13" s="14">
        <v>164439630.19</v>
      </c>
      <c r="H13" s="14">
        <v>163437595.11000001</v>
      </c>
      <c r="I13" s="14">
        <v>127519571.74000001</v>
      </c>
    </row>
    <row r="14" spans="2:9" x14ac:dyDescent="0.25">
      <c r="B14" s="12"/>
      <c r="C14" s="13" t="s">
        <v>17</v>
      </c>
      <c r="D14" s="14">
        <v>96206661.690000013</v>
      </c>
      <c r="E14" s="14">
        <v>7557527.2000000002</v>
      </c>
      <c r="F14" s="14">
        <v>103764188.89000002</v>
      </c>
      <c r="G14" s="14">
        <v>80399454.739999995</v>
      </c>
      <c r="H14" s="14">
        <v>75426993.219999999</v>
      </c>
      <c r="I14" s="14">
        <v>23364734.150000021</v>
      </c>
    </row>
    <row r="15" spans="2:9" x14ac:dyDescent="0.25">
      <c r="B15" s="12"/>
      <c r="C15" s="13" t="s">
        <v>18</v>
      </c>
      <c r="D15" s="14">
        <v>138184598.45999998</v>
      </c>
      <c r="E15" s="14">
        <v>6157440.8799999999</v>
      </c>
      <c r="F15" s="14">
        <v>144342039.33999997</v>
      </c>
      <c r="G15" s="14">
        <v>102489264.11</v>
      </c>
      <c r="H15" s="14">
        <v>102377977.91999999</v>
      </c>
      <c r="I15" s="14">
        <v>41852775.229999974</v>
      </c>
    </row>
    <row r="16" spans="2:9" x14ac:dyDescent="0.25">
      <c r="B16" s="12"/>
      <c r="C16" s="13" t="s">
        <v>19</v>
      </c>
      <c r="D16" s="15"/>
      <c r="E16" s="15"/>
      <c r="F16" s="14">
        <v>0</v>
      </c>
      <c r="G16" s="15"/>
      <c r="H16" s="15"/>
      <c r="I16" s="15">
        <v>0</v>
      </c>
    </row>
    <row r="17" spans="2:9" x14ac:dyDescent="0.25">
      <c r="B17" s="12"/>
      <c r="C17" s="13" t="s">
        <v>20</v>
      </c>
      <c r="D17" s="14">
        <v>11432806</v>
      </c>
      <c r="E17" s="14">
        <v>0</v>
      </c>
      <c r="F17" s="14">
        <v>11432806</v>
      </c>
      <c r="G17" s="14">
        <v>8228187.9400000004</v>
      </c>
      <c r="H17" s="14">
        <v>8228187.9400000004</v>
      </c>
      <c r="I17" s="14">
        <v>3204618.0599999996</v>
      </c>
    </row>
    <row r="18" spans="2:9" x14ac:dyDescent="0.25">
      <c r="B18" s="9" t="s">
        <v>21</v>
      </c>
      <c r="C18" s="10"/>
      <c r="D18" s="11">
        <f>SUM(D19:D27)</f>
        <v>17338149.460000001</v>
      </c>
      <c r="E18" s="11">
        <f>SUM(E19:E27)</f>
        <v>0</v>
      </c>
      <c r="F18" s="11">
        <f t="shared" ref="F11:F75" si="0">+D18+E18</f>
        <v>17338149.460000001</v>
      </c>
      <c r="G18" s="11">
        <f>SUM(G19:G27)</f>
        <v>11522723.649999999</v>
      </c>
      <c r="H18" s="11">
        <f>SUM(H19:H27)</f>
        <v>10581175.01</v>
      </c>
      <c r="I18" s="11">
        <f t="shared" ref="I11:I74" si="1">+F18-G18</f>
        <v>5815425.8100000024</v>
      </c>
    </row>
    <row r="19" spans="2:9" x14ac:dyDescent="0.25">
      <c r="B19" s="12"/>
      <c r="C19" s="13" t="s">
        <v>22</v>
      </c>
      <c r="D19" s="14">
        <v>7526742.1799999997</v>
      </c>
      <c r="E19" s="14">
        <v>0</v>
      </c>
      <c r="F19" s="14">
        <v>7526742.1799999997</v>
      </c>
      <c r="G19" s="14">
        <v>4905613.7</v>
      </c>
      <c r="H19" s="14">
        <v>4460656.4399999995</v>
      </c>
      <c r="I19" s="14">
        <v>2621128.4799999995</v>
      </c>
    </row>
    <row r="20" spans="2:9" x14ac:dyDescent="0.25">
      <c r="B20" s="12"/>
      <c r="C20" s="13" t="s">
        <v>23</v>
      </c>
      <c r="D20" s="14">
        <v>302712.5</v>
      </c>
      <c r="E20" s="14">
        <v>0</v>
      </c>
      <c r="F20" s="14">
        <v>302712.5</v>
      </c>
      <c r="G20" s="14">
        <v>209602.52999999997</v>
      </c>
      <c r="H20" s="14">
        <v>180219.38999999998</v>
      </c>
      <c r="I20" s="14">
        <v>93109.97000000003</v>
      </c>
    </row>
    <row r="21" spans="2:9" x14ac:dyDescent="0.25">
      <c r="B21" s="12"/>
      <c r="C21" s="13" t="s">
        <v>24</v>
      </c>
      <c r="D21" s="15">
        <v>0</v>
      </c>
      <c r="E21" s="15">
        <v>0</v>
      </c>
      <c r="F21" s="14">
        <v>0</v>
      </c>
      <c r="G21" s="15">
        <v>0</v>
      </c>
      <c r="H21" s="15">
        <v>0</v>
      </c>
      <c r="I21" s="15">
        <v>0</v>
      </c>
    </row>
    <row r="22" spans="2:9" x14ac:dyDescent="0.25">
      <c r="B22" s="12"/>
      <c r="C22" s="13" t="s">
        <v>25</v>
      </c>
      <c r="D22" s="14">
        <v>627167.5</v>
      </c>
      <c r="E22" s="14">
        <v>0</v>
      </c>
      <c r="F22" s="14">
        <v>627167.5</v>
      </c>
      <c r="G22" s="14">
        <v>306737.8</v>
      </c>
      <c r="H22" s="14">
        <v>282784.93</v>
      </c>
      <c r="I22" s="14">
        <v>320429.7</v>
      </c>
    </row>
    <row r="23" spans="2:9" x14ac:dyDescent="0.25">
      <c r="B23" s="12"/>
      <c r="C23" s="13" t="s">
        <v>26</v>
      </c>
      <c r="D23" s="14">
        <v>208425</v>
      </c>
      <c r="E23" s="14">
        <v>0</v>
      </c>
      <c r="F23" s="14">
        <v>208425</v>
      </c>
      <c r="G23" s="14">
        <v>100924.71</v>
      </c>
      <c r="H23" s="14">
        <v>73770.87</v>
      </c>
      <c r="I23" s="14">
        <v>107500.29</v>
      </c>
    </row>
    <row r="24" spans="2:9" x14ac:dyDescent="0.25">
      <c r="B24" s="12"/>
      <c r="C24" s="13" t="s">
        <v>27</v>
      </c>
      <c r="D24" s="14">
        <v>6767785</v>
      </c>
      <c r="E24" s="14">
        <v>0</v>
      </c>
      <c r="F24" s="14">
        <v>6767785</v>
      </c>
      <c r="G24" s="14">
        <v>4899093.12</v>
      </c>
      <c r="H24" s="14">
        <v>4776781.8899999997</v>
      </c>
      <c r="I24" s="14">
        <v>1868691.88</v>
      </c>
    </row>
    <row r="25" spans="2:9" x14ac:dyDescent="0.25">
      <c r="B25" s="12"/>
      <c r="C25" s="13" t="s">
        <v>28</v>
      </c>
      <c r="D25" s="14">
        <v>423003.5</v>
      </c>
      <c r="E25" s="14">
        <v>0</v>
      </c>
      <c r="F25" s="14">
        <v>423003.5</v>
      </c>
      <c r="G25" s="14">
        <v>243684.68</v>
      </c>
      <c r="H25" s="14">
        <v>0</v>
      </c>
      <c r="I25" s="14">
        <v>179318.82</v>
      </c>
    </row>
    <row r="26" spans="2:9" x14ac:dyDescent="0.25">
      <c r="B26" s="12"/>
      <c r="C26" s="13" t="s">
        <v>29</v>
      </c>
      <c r="D26" s="15">
        <v>0</v>
      </c>
      <c r="E26" s="15">
        <v>0</v>
      </c>
      <c r="F26" s="14">
        <v>0</v>
      </c>
      <c r="G26" s="15">
        <v>0</v>
      </c>
      <c r="H26" s="15">
        <v>0</v>
      </c>
      <c r="I26" s="15">
        <v>0</v>
      </c>
    </row>
    <row r="27" spans="2:9" x14ac:dyDescent="0.25">
      <c r="B27" s="12"/>
      <c r="C27" s="13" t="s">
        <v>30</v>
      </c>
      <c r="D27" s="14">
        <v>1482313.78</v>
      </c>
      <c r="E27" s="14">
        <v>0</v>
      </c>
      <c r="F27" s="14">
        <v>1482313.78</v>
      </c>
      <c r="G27" s="14">
        <v>857067.11</v>
      </c>
      <c r="H27" s="14">
        <v>806961.49</v>
      </c>
      <c r="I27" s="14">
        <v>625246.67000000004</v>
      </c>
    </row>
    <row r="28" spans="2:9" x14ac:dyDescent="0.25">
      <c r="B28" s="9" t="s">
        <v>31</v>
      </c>
      <c r="C28" s="10"/>
      <c r="D28" s="11">
        <f>SUM(D29:D37)</f>
        <v>39238262.520000003</v>
      </c>
      <c r="E28" s="11">
        <f>SUM(E29:E37)</f>
        <v>0</v>
      </c>
      <c r="F28" s="11">
        <f t="shared" si="0"/>
        <v>39238262.520000003</v>
      </c>
      <c r="G28" s="11">
        <f>SUM(G29:G37)</f>
        <v>30650125.16</v>
      </c>
      <c r="H28" s="11">
        <f>SUM(H29:H37)</f>
        <v>28846915.230000004</v>
      </c>
      <c r="I28" s="11">
        <f t="shared" si="1"/>
        <v>8588137.3600000031</v>
      </c>
    </row>
    <row r="29" spans="2:9" x14ac:dyDescent="0.25">
      <c r="B29" s="12"/>
      <c r="C29" s="13" t="s">
        <v>32</v>
      </c>
      <c r="D29" s="14">
        <v>13914422.400000002</v>
      </c>
      <c r="E29" s="14">
        <v>0</v>
      </c>
      <c r="F29" s="14">
        <v>13914422.400000002</v>
      </c>
      <c r="G29" s="14">
        <v>12180881.270000001</v>
      </c>
      <c r="H29" s="14">
        <v>11888204.240000002</v>
      </c>
      <c r="I29" s="14">
        <v>1733541.1300000008</v>
      </c>
    </row>
    <row r="30" spans="2:9" x14ac:dyDescent="0.25">
      <c r="B30" s="12"/>
      <c r="C30" s="13" t="s">
        <v>33</v>
      </c>
      <c r="D30" s="14">
        <v>10694237.399999999</v>
      </c>
      <c r="E30" s="14">
        <v>0</v>
      </c>
      <c r="F30" s="14">
        <v>10694237.399999999</v>
      </c>
      <c r="G30" s="14">
        <v>8679718.9900000002</v>
      </c>
      <c r="H30" s="14">
        <v>8269873.5999999996</v>
      </c>
      <c r="I30" s="14">
        <v>2014518.4099999983</v>
      </c>
    </row>
    <row r="31" spans="2:9" x14ac:dyDescent="0.25">
      <c r="B31" s="12"/>
      <c r="C31" s="13" t="s">
        <v>34</v>
      </c>
      <c r="D31" s="14">
        <v>5659212.5999999996</v>
      </c>
      <c r="E31" s="14">
        <v>0</v>
      </c>
      <c r="F31" s="14">
        <v>5659212.5999999996</v>
      </c>
      <c r="G31" s="14">
        <v>4265394.17</v>
      </c>
      <c r="H31" s="14">
        <v>3639357.25</v>
      </c>
      <c r="I31" s="14">
        <v>1393818.4299999997</v>
      </c>
    </row>
    <row r="32" spans="2:9" x14ac:dyDescent="0.25">
      <c r="B32" s="12"/>
      <c r="C32" s="13" t="s">
        <v>35</v>
      </c>
      <c r="D32" s="14">
        <v>681847.56</v>
      </c>
      <c r="E32" s="14">
        <v>0</v>
      </c>
      <c r="F32" s="14">
        <v>681847.56</v>
      </c>
      <c r="G32" s="14">
        <v>646721.59000000008</v>
      </c>
      <c r="H32" s="14">
        <v>646721.59000000008</v>
      </c>
      <c r="I32" s="14">
        <v>35125.969999999972</v>
      </c>
    </row>
    <row r="33" spans="2:9" x14ac:dyDescent="0.25">
      <c r="B33" s="12"/>
      <c r="C33" s="13" t="s">
        <v>36</v>
      </c>
      <c r="D33" s="14">
        <v>6735759.9600000009</v>
      </c>
      <c r="E33" s="14">
        <v>0</v>
      </c>
      <c r="F33" s="14">
        <v>6735759.9600000009</v>
      </c>
      <c r="G33" s="14">
        <v>3693886.1900000004</v>
      </c>
      <c r="H33" s="14">
        <v>3219878.6</v>
      </c>
      <c r="I33" s="14">
        <v>3041873.7700000005</v>
      </c>
    </row>
    <row r="34" spans="2:9" x14ac:dyDescent="0.25">
      <c r="B34" s="12"/>
      <c r="C34" s="13" t="s">
        <v>37</v>
      </c>
      <c r="D34" s="14">
        <v>197000.04</v>
      </c>
      <c r="E34" s="14">
        <v>0</v>
      </c>
      <c r="F34" s="14">
        <v>197000.04</v>
      </c>
      <c r="G34" s="14">
        <v>27483.61</v>
      </c>
      <c r="H34" s="14">
        <v>27483.61</v>
      </c>
      <c r="I34" s="14">
        <v>169516.43</v>
      </c>
    </row>
    <row r="35" spans="2:9" x14ac:dyDescent="0.25">
      <c r="B35" s="12"/>
      <c r="C35" s="13" t="s">
        <v>38</v>
      </c>
      <c r="D35" s="14">
        <v>909157.56</v>
      </c>
      <c r="E35" s="14">
        <v>0</v>
      </c>
      <c r="F35" s="14">
        <v>909157.56</v>
      </c>
      <c r="G35" s="14">
        <v>712827.90999999992</v>
      </c>
      <c r="H35" s="14">
        <v>712527.90999999992</v>
      </c>
      <c r="I35" s="14">
        <v>196329.65000000014</v>
      </c>
    </row>
    <row r="36" spans="2:9" x14ac:dyDescent="0.25">
      <c r="B36" s="12"/>
      <c r="C36" s="13" t="s">
        <v>39</v>
      </c>
      <c r="D36" s="14">
        <v>446625</v>
      </c>
      <c r="E36" s="14">
        <v>0</v>
      </c>
      <c r="F36" s="14">
        <v>446625</v>
      </c>
      <c r="G36" s="14">
        <v>443211.43</v>
      </c>
      <c r="H36" s="14">
        <v>442868.43</v>
      </c>
      <c r="I36" s="14">
        <v>3413.570000000007</v>
      </c>
    </row>
    <row r="37" spans="2:9" x14ac:dyDescent="0.25">
      <c r="B37" s="12"/>
      <c r="C37" s="13" t="s">
        <v>40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</row>
    <row r="38" spans="2:9" x14ac:dyDescent="0.25">
      <c r="B38" s="9" t="s">
        <v>41</v>
      </c>
      <c r="C38" s="10"/>
      <c r="D38" s="11">
        <f>SUM(D39:D47)</f>
        <v>5046000</v>
      </c>
      <c r="E38" s="16">
        <f>SUM(E39:E47)</f>
        <v>0</v>
      </c>
      <c r="F38" s="11">
        <f t="shared" si="0"/>
        <v>5046000</v>
      </c>
      <c r="G38" s="11">
        <f>SUM(G39:G47)</f>
        <v>5045000</v>
      </c>
      <c r="H38" s="11">
        <f>SUM(H39:H47)</f>
        <v>5045000</v>
      </c>
      <c r="I38" s="11">
        <f t="shared" si="1"/>
        <v>1000</v>
      </c>
    </row>
    <row r="39" spans="2:9" x14ac:dyDescent="0.25">
      <c r="B39" s="12"/>
      <c r="C39" s="13" t="s">
        <v>42</v>
      </c>
      <c r="D39" s="15"/>
      <c r="E39" s="15"/>
      <c r="F39" s="14">
        <f t="shared" si="0"/>
        <v>0</v>
      </c>
      <c r="G39" s="15"/>
      <c r="H39" s="15"/>
      <c r="I39" s="15">
        <f t="shared" si="1"/>
        <v>0</v>
      </c>
    </row>
    <row r="40" spans="2:9" x14ac:dyDescent="0.25">
      <c r="B40" s="12"/>
      <c r="C40" s="13" t="s">
        <v>43</v>
      </c>
      <c r="D40" s="15"/>
      <c r="E40" s="15"/>
      <c r="F40" s="14">
        <f t="shared" si="0"/>
        <v>0</v>
      </c>
      <c r="G40" s="15"/>
      <c r="H40" s="15"/>
      <c r="I40" s="15">
        <f t="shared" si="1"/>
        <v>0</v>
      </c>
    </row>
    <row r="41" spans="2:9" x14ac:dyDescent="0.25">
      <c r="B41" s="12"/>
      <c r="C41" s="13" t="s">
        <v>44</v>
      </c>
      <c r="D41" s="15"/>
      <c r="E41" s="15"/>
      <c r="F41" s="14">
        <v>0</v>
      </c>
      <c r="G41" s="15"/>
      <c r="H41" s="15"/>
      <c r="I41" s="15">
        <v>0</v>
      </c>
    </row>
    <row r="42" spans="2:9" x14ac:dyDescent="0.25">
      <c r="B42" s="12"/>
      <c r="C42" s="13" t="s">
        <v>45</v>
      </c>
      <c r="D42" s="14">
        <v>46000</v>
      </c>
      <c r="E42" s="14">
        <v>0</v>
      </c>
      <c r="F42" s="14">
        <v>46000</v>
      </c>
      <c r="G42" s="14">
        <v>45000</v>
      </c>
      <c r="H42" s="14">
        <v>45000</v>
      </c>
      <c r="I42" s="15">
        <v>1000</v>
      </c>
    </row>
    <row r="43" spans="2:9" x14ac:dyDescent="0.25">
      <c r="B43" s="12"/>
      <c r="C43" s="13" t="s">
        <v>46</v>
      </c>
      <c r="D43" s="15"/>
      <c r="E43" s="15"/>
      <c r="F43" s="14">
        <v>0</v>
      </c>
      <c r="G43" s="15"/>
      <c r="H43" s="15"/>
      <c r="I43" s="15">
        <v>0</v>
      </c>
    </row>
    <row r="44" spans="2:9" x14ac:dyDescent="0.25">
      <c r="B44" s="12"/>
      <c r="C44" s="13" t="s">
        <v>47</v>
      </c>
      <c r="D44" s="15">
        <v>5000000</v>
      </c>
      <c r="E44" s="15">
        <v>0</v>
      </c>
      <c r="F44" s="14">
        <v>5000000</v>
      </c>
      <c r="G44" s="15">
        <v>5000000</v>
      </c>
      <c r="H44" s="15">
        <v>5000000</v>
      </c>
      <c r="I44" s="15">
        <v>0</v>
      </c>
    </row>
    <row r="45" spans="2:9" x14ac:dyDescent="0.25">
      <c r="B45" s="12"/>
      <c r="C45" s="13" t="s">
        <v>48</v>
      </c>
      <c r="D45" s="15">
        <v>0</v>
      </c>
      <c r="E45" s="15">
        <v>0</v>
      </c>
      <c r="F45" s="14">
        <v>0</v>
      </c>
      <c r="G45" s="15">
        <v>0</v>
      </c>
      <c r="H45" s="15">
        <v>0</v>
      </c>
      <c r="I45" s="15">
        <v>0</v>
      </c>
    </row>
    <row r="46" spans="2:9" x14ac:dyDescent="0.25">
      <c r="B46" s="12"/>
      <c r="C46" s="13" t="s">
        <v>49</v>
      </c>
      <c r="D46" s="15">
        <v>0</v>
      </c>
      <c r="E46" s="15">
        <v>0</v>
      </c>
      <c r="F46" s="14">
        <f t="shared" si="0"/>
        <v>0</v>
      </c>
      <c r="G46" s="15">
        <v>0</v>
      </c>
      <c r="H46" s="15">
        <v>0</v>
      </c>
      <c r="I46" s="15">
        <f t="shared" si="1"/>
        <v>0</v>
      </c>
    </row>
    <row r="47" spans="2:9" x14ac:dyDescent="0.25">
      <c r="B47" s="12"/>
      <c r="C47" s="13" t="s">
        <v>50</v>
      </c>
      <c r="D47" s="15">
        <v>0</v>
      </c>
      <c r="E47" s="15">
        <v>0</v>
      </c>
      <c r="F47" s="14">
        <f t="shared" si="0"/>
        <v>0</v>
      </c>
      <c r="G47" s="15">
        <v>0</v>
      </c>
      <c r="H47" s="15">
        <v>0</v>
      </c>
      <c r="I47" s="15">
        <f t="shared" si="1"/>
        <v>0</v>
      </c>
    </row>
    <row r="48" spans="2:9" x14ac:dyDescent="0.25">
      <c r="B48" s="9" t="s">
        <v>51</v>
      </c>
      <c r="C48" s="10"/>
      <c r="D48" s="11">
        <f>SUM(D49:D57)</f>
        <v>805854.11999999988</v>
      </c>
      <c r="E48" s="11">
        <f>SUM(E49:E57)</f>
        <v>0</v>
      </c>
      <c r="F48" s="11">
        <f t="shared" si="0"/>
        <v>805854.11999999988</v>
      </c>
      <c r="G48" s="11">
        <f>SUM(G49:G57)</f>
        <v>585095.28</v>
      </c>
      <c r="H48" s="11">
        <f>SUM(H49:H57)</f>
        <v>486042.85000000003</v>
      </c>
      <c r="I48" s="11">
        <f t="shared" si="1"/>
        <v>220758.83999999985</v>
      </c>
    </row>
    <row r="49" spans="2:9" x14ac:dyDescent="0.25">
      <c r="B49" s="12"/>
      <c r="C49" s="13" t="s">
        <v>52</v>
      </c>
      <c r="D49" s="14">
        <v>127000.07999999999</v>
      </c>
      <c r="E49" s="14">
        <v>0</v>
      </c>
      <c r="F49" s="14">
        <v>127000.07999999999</v>
      </c>
      <c r="G49" s="14">
        <v>72006.559999999998</v>
      </c>
      <c r="H49" s="14">
        <v>65110.17</v>
      </c>
      <c r="I49" s="14">
        <v>54993.51999999999</v>
      </c>
    </row>
    <row r="50" spans="2:9" x14ac:dyDescent="0.25">
      <c r="B50" s="12"/>
      <c r="C50" s="13" t="s">
        <v>53</v>
      </c>
      <c r="D50" s="15">
        <v>62499.96</v>
      </c>
      <c r="E50" s="15">
        <v>0</v>
      </c>
      <c r="F50" s="14">
        <v>62499.96</v>
      </c>
      <c r="G50" s="15">
        <v>58000</v>
      </c>
      <c r="H50" s="15">
        <v>58000</v>
      </c>
      <c r="I50" s="14">
        <v>4499.9599999999991</v>
      </c>
    </row>
    <row r="51" spans="2:9" x14ac:dyDescent="0.25">
      <c r="B51" s="12"/>
      <c r="C51" s="13" t="s">
        <v>54</v>
      </c>
      <c r="D51" s="14">
        <v>125595.48</v>
      </c>
      <c r="E51" s="14">
        <v>0</v>
      </c>
      <c r="F51" s="14">
        <v>125595.48</v>
      </c>
      <c r="G51" s="14">
        <v>125595.52</v>
      </c>
      <c r="H51" s="14">
        <v>125595.52</v>
      </c>
      <c r="I51" s="15">
        <v>-4.0000000008149073E-2</v>
      </c>
    </row>
    <row r="52" spans="2:9" x14ac:dyDescent="0.25">
      <c r="B52" s="12"/>
      <c r="C52" s="13" t="s">
        <v>55</v>
      </c>
      <c r="D52" s="15">
        <v>0</v>
      </c>
      <c r="E52" s="15">
        <v>0</v>
      </c>
      <c r="F52" s="14">
        <v>0</v>
      </c>
      <c r="G52" s="15">
        <v>0</v>
      </c>
      <c r="H52" s="15">
        <v>0</v>
      </c>
      <c r="I52" s="14">
        <v>0</v>
      </c>
    </row>
    <row r="53" spans="2:9" x14ac:dyDescent="0.25">
      <c r="B53" s="12"/>
      <c r="C53" s="13" t="s">
        <v>56</v>
      </c>
      <c r="D53" s="15"/>
      <c r="E53" s="15"/>
      <c r="F53" s="14">
        <v>0</v>
      </c>
      <c r="G53" s="15"/>
      <c r="H53" s="15"/>
      <c r="I53" s="15">
        <v>0</v>
      </c>
    </row>
    <row r="54" spans="2:9" x14ac:dyDescent="0.25">
      <c r="B54" s="12"/>
      <c r="C54" s="13" t="s">
        <v>57</v>
      </c>
      <c r="D54" s="14">
        <v>490758.6</v>
      </c>
      <c r="E54" s="14">
        <v>0</v>
      </c>
      <c r="F54" s="14">
        <v>490758.6</v>
      </c>
      <c r="G54" s="14">
        <v>329493.2</v>
      </c>
      <c r="H54" s="14">
        <v>237337.16000000003</v>
      </c>
      <c r="I54" s="14">
        <v>161265.39999999997</v>
      </c>
    </row>
    <row r="55" spans="2:9" x14ac:dyDescent="0.25">
      <c r="B55" s="12"/>
      <c r="C55" s="13" t="s">
        <v>58</v>
      </c>
      <c r="D55" s="15"/>
      <c r="E55" s="15"/>
      <c r="F55" s="14">
        <v>0</v>
      </c>
      <c r="G55" s="15"/>
      <c r="H55" s="15"/>
      <c r="I55" s="15">
        <v>0</v>
      </c>
    </row>
    <row r="56" spans="2:9" x14ac:dyDescent="0.25">
      <c r="B56" s="12"/>
      <c r="C56" s="13" t="s">
        <v>59</v>
      </c>
      <c r="D56" s="15"/>
      <c r="E56" s="15"/>
      <c r="F56" s="14">
        <f t="shared" si="0"/>
        <v>0</v>
      </c>
      <c r="G56" s="15"/>
      <c r="H56" s="15"/>
      <c r="I56" s="15">
        <f t="shared" si="1"/>
        <v>0</v>
      </c>
    </row>
    <row r="57" spans="2:9" x14ac:dyDescent="0.25">
      <c r="B57" s="12"/>
      <c r="C57" s="13" t="s">
        <v>60</v>
      </c>
      <c r="D57" s="15"/>
      <c r="E57" s="15"/>
      <c r="F57" s="14">
        <f t="shared" si="0"/>
        <v>0</v>
      </c>
      <c r="G57" s="15"/>
      <c r="H57" s="15"/>
      <c r="I57" s="15">
        <f t="shared" si="1"/>
        <v>0</v>
      </c>
    </row>
    <row r="58" spans="2:9" x14ac:dyDescent="0.25">
      <c r="B58" s="9" t="s">
        <v>61</v>
      </c>
      <c r="C58" s="10"/>
      <c r="D58" s="11">
        <f>SUM(D59:D61)</f>
        <v>240857.16</v>
      </c>
      <c r="E58" s="11">
        <f>SUM(E59:E61)</f>
        <v>0</v>
      </c>
      <c r="F58" s="11">
        <f t="shared" si="0"/>
        <v>240857.16</v>
      </c>
      <c r="G58" s="11">
        <f>SUM(G59:G61)</f>
        <v>37468.629999999997</v>
      </c>
      <c r="H58" s="11">
        <f>SUM(H59:H61)</f>
        <v>37468.629999999997</v>
      </c>
      <c r="I58" s="11">
        <f t="shared" si="1"/>
        <v>203388.53</v>
      </c>
    </row>
    <row r="59" spans="2:9" x14ac:dyDescent="0.25">
      <c r="B59" s="12"/>
      <c r="C59" s="13" t="s">
        <v>62</v>
      </c>
      <c r="D59" s="15"/>
      <c r="E59" s="15"/>
      <c r="F59" s="14">
        <f t="shared" si="0"/>
        <v>0</v>
      </c>
      <c r="G59" s="15"/>
      <c r="H59" s="15"/>
      <c r="I59" s="14">
        <f t="shared" si="1"/>
        <v>0</v>
      </c>
    </row>
    <row r="60" spans="2:9" x14ac:dyDescent="0.25">
      <c r="B60" s="12"/>
      <c r="C60" s="13" t="s">
        <v>63</v>
      </c>
      <c r="D60" s="15">
        <v>240857.16</v>
      </c>
      <c r="E60" s="15">
        <v>0</v>
      </c>
      <c r="F60" s="14">
        <v>240857.16</v>
      </c>
      <c r="G60" s="15">
        <v>37468.629999999997</v>
      </c>
      <c r="H60" s="15">
        <v>37468.629999999997</v>
      </c>
      <c r="I60" s="14">
        <v>203388.53</v>
      </c>
    </row>
    <row r="61" spans="2:9" x14ac:dyDescent="0.25">
      <c r="B61" s="12"/>
      <c r="C61" s="13" t="s">
        <v>64</v>
      </c>
      <c r="D61" s="15"/>
      <c r="E61" s="15"/>
      <c r="F61" s="14">
        <f t="shared" si="0"/>
        <v>0</v>
      </c>
      <c r="G61" s="15"/>
      <c r="H61" s="15"/>
      <c r="I61" s="15">
        <f t="shared" si="1"/>
        <v>0</v>
      </c>
    </row>
    <row r="62" spans="2:9" x14ac:dyDescent="0.25">
      <c r="B62" s="9" t="s">
        <v>65</v>
      </c>
      <c r="C62" s="10"/>
      <c r="D62" s="11">
        <f>SUM(D63:D69)</f>
        <v>0</v>
      </c>
      <c r="E62" s="11">
        <f>SUM(E63:E69)</f>
        <v>0</v>
      </c>
      <c r="F62" s="11">
        <f t="shared" si="0"/>
        <v>0</v>
      </c>
      <c r="G62" s="11">
        <f>SUM(G63:G69)</f>
        <v>0</v>
      </c>
      <c r="H62" s="11">
        <f>SUM(H63:H69)</f>
        <v>0</v>
      </c>
      <c r="I62" s="11">
        <f t="shared" si="1"/>
        <v>0</v>
      </c>
    </row>
    <row r="63" spans="2:9" x14ac:dyDescent="0.25">
      <c r="B63" s="12"/>
      <c r="C63" s="13" t="s">
        <v>66</v>
      </c>
      <c r="D63" s="15"/>
      <c r="E63" s="15"/>
      <c r="F63" s="14">
        <f t="shared" si="0"/>
        <v>0</v>
      </c>
      <c r="G63" s="15"/>
      <c r="H63" s="15"/>
      <c r="I63" s="15">
        <f t="shared" si="1"/>
        <v>0</v>
      </c>
    </row>
    <row r="64" spans="2:9" x14ac:dyDescent="0.25">
      <c r="B64" s="12"/>
      <c r="C64" s="13" t="s">
        <v>67</v>
      </c>
      <c r="D64" s="15"/>
      <c r="E64" s="15"/>
      <c r="F64" s="14">
        <f t="shared" si="0"/>
        <v>0</v>
      </c>
      <c r="G64" s="15"/>
      <c r="H64" s="15"/>
      <c r="I64" s="15">
        <f t="shared" si="1"/>
        <v>0</v>
      </c>
    </row>
    <row r="65" spans="2:9" x14ac:dyDescent="0.25">
      <c r="B65" s="12"/>
      <c r="C65" s="13" t="s">
        <v>68</v>
      </c>
      <c r="D65" s="15"/>
      <c r="E65" s="15"/>
      <c r="F65" s="14">
        <f t="shared" si="0"/>
        <v>0</v>
      </c>
      <c r="G65" s="15"/>
      <c r="H65" s="15"/>
      <c r="I65" s="15">
        <f t="shared" si="1"/>
        <v>0</v>
      </c>
    </row>
    <row r="66" spans="2:9" x14ac:dyDescent="0.25">
      <c r="B66" s="12"/>
      <c r="C66" s="13" t="s">
        <v>69</v>
      </c>
      <c r="D66" s="15"/>
      <c r="E66" s="15"/>
      <c r="F66" s="14">
        <f t="shared" si="0"/>
        <v>0</v>
      </c>
      <c r="G66" s="15"/>
      <c r="H66" s="15"/>
      <c r="I66" s="15">
        <f t="shared" si="1"/>
        <v>0</v>
      </c>
    </row>
    <row r="67" spans="2:9" x14ac:dyDescent="0.25">
      <c r="B67" s="12"/>
      <c r="C67" s="13" t="s">
        <v>70</v>
      </c>
      <c r="D67" s="15"/>
      <c r="E67" s="15"/>
      <c r="F67" s="14">
        <f t="shared" si="0"/>
        <v>0</v>
      </c>
      <c r="G67" s="15"/>
      <c r="H67" s="15"/>
      <c r="I67" s="15">
        <f t="shared" si="1"/>
        <v>0</v>
      </c>
    </row>
    <row r="68" spans="2:9" x14ac:dyDescent="0.25">
      <c r="B68" s="12"/>
      <c r="C68" s="13" t="s">
        <v>71</v>
      </c>
      <c r="D68" s="15"/>
      <c r="E68" s="15"/>
      <c r="F68" s="14">
        <f t="shared" si="0"/>
        <v>0</v>
      </c>
      <c r="G68" s="15"/>
      <c r="H68" s="15"/>
      <c r="I68" s="15">
        <f t="shared" si="1"/>
        <v>0</v>
      </c>
    </row>
    <row r="69" spans="2:9" x14ac:dyDescent="0.25">
      <c r="B69" s="12"/>
      <c r="C69" s="13" t="s">
        <v>72</v>
      </c>
      <c r="D69" s="14">
        <v>0</v>
      </c>
      <c r="E69" s="14">
        <v>0</v>
      </c>
      <c r="F69" s="14">
        <f t="shared" si="0"/>
        <v>0</v>
      </c>
      <c r="G69" s="14">
        <v>0</v>
      </c>
      <c r="H69" s="14">
        <v>0</v>
      </c>
      <c r="I69" s="14">
        <f t="shared" si="1"/>
        <v>0</v>
      </c>
    </row>
    <row r="70" spans="2:9" x14ac:dyDescent="0.25">
      <c r="B70" s="17" t="s">
        <v>73</v>
      </c>
      <c r="C70" s="18"/>
      <c r="D70" s="16">
        <f>SUM(D71:D73)</f>
        <v>0</v>
      </c>
      <c r="E70" s="16">
        <f>SUM(E71:E73)</f>
        <v>0</v>
      </c>
      <c r="F70" s="14">
        <f t="shared" si="0"/>
        <v>0</v>
      </c>
      <c r="G70" s="16">
        <f>SUM(G71:G73)</f>
        <v>0</v>
      </c>
      <c r="H70" s="16">
        <f>SUM(H71:H73)</f>
        <v>0</v>
      </c>
      <c r="I70" s="16">
        <f t="shared" si="1"/>
        <v>0</v>
      </c>
    </row>
    <row r="71" spans="2:9" x14ac:dyDescent="0.25">
      <c r="B71" s="12"/>
      <c r="C71" s="13" t="s">
        <v>74</v>
      </c>
      <c r="D71" s="15"/>
      <c r="E71" s="15"/>
      <c r="F71" s="14">
        <f t="shared" si="0"/>
        <v>0</v>
      </c>
      <c r="G71" s="15"/>
      <c r="H71" s="15"/>
      <c r="I71" s="15">
        <f t="shared" si="1"/>
        <v>0</v>
      </c>
    </row>
    <row r="72" spans="2:9" x14ac:dyDescent="0.25">
      <c r="B72" s="12"/>
      <c r="C72" s="13" t="s">
        <v>75</v>
      </c>
      <c r="D72" s="15"/>
      <c r="E72" s="15"/>
      <c r="F72" s="14">
        <f t="shared" si="0"/>
        <v>0</v>
      </c>
      <c r="G72" s="15"/>
      <c r="H72" s="15"/>
      <c r="I72" s="15">
        <f t="shared" si="1"/>
        <v>0</v>
      </c>
    </row>
    <row r="73" spans="2:9" x14ac:dyDescent="0.25">
      <c r="B73" s="12"/>
      <c r="C73" s="13" t="s">
        <v>76</v>
      </c>
      <c r="D73" s="15">
        <f>SUM([1]COG_PARTIDA_ESPECIFICA!F283)</f>
        <v>0</v>
      </c>
      <c r="E73" s="15">
        <f>SUM([1]COG_PARTIDA_ESPECIFICA!G283)</f>
        <v>0</v>
      </c>
      <c r="F73" s="14">
        <f t="shared" si="0"/>
        <v>0</v>
      </c>
      <c r="G73" s="15">
        <f>SUM([1]COG_PARTIDA_ESPECIFICA!I283)</f>
        <v>0</v>
      </c>
      <c r="H73" s="15">
        <f>SUM([1]COG_PARTIDA_ESPECIFICA!J283)</f>
        <v>0</v>
      </c>
      <c r="I73" s="15">
        <f t="shared" si="1"/>
        <v>0</v>
      </c>
    </row>
    <row r="74" spans="2:9" x14ac:dyDescent="0.25">
      <c r="B74" s="9" t="s">
        <v>77</v>
      </c>
      <c r="C74" s="10"/>
      <c r="D74" s="16">
        <f>SUM(D75:D81)</f>
        <v>0</v>
      </c>
      <c r="E74" s="16">
        <f>SUM(E75:E81)</f>
        <v>0</v>
      </c>
      <c r="F74" s="16">
        <f t="shared" si="0"/>
        <v>0</v>
      </c>
      <c r="G74" s="16">
        <f>SUM(G75:G81)</f>
        <v>0</v>
      </c>
      <c r="H74" s="16">
        <f>SUM(H75:H81)</f>
        <v>0</v>
      </c>
      <c r="I74" s="16">
        <f t="shared" si="1"/>
        <v>0</v>
      </c>
    </row>
    <row r="75" spans="2:9" x14ac:dyDescent="0.25">
      <c r="B75" s="12"/>
      <c r="C75" s="13" t="s">
        <v>78</v>
      </c>
      <c r="D75" s="15"/>
      <c r="E75" s="15"/>
      <c r="F75" s="14">
        <f t="shared" si="0"/>
        <v>0</v>
      </c>
      <c r="G75" s="15"/>
      <c r="H75" s="15"/>
      <c r="I75" s="15">
        <f t="shared" ref="I75:I81" si="2">+F75-G75</f>
        <v>0</v>
      </c>
    </row>
    <row r="76" spans="2:9" x14ac:dyDescent="0.25">
      <c r="B76" s="12"/>
      <c r="C76" s="13" t="s">
        <v>79</v>
      </c>
      <c r="D76" s="15"/>
      <c r="E76" s="15"/>
      <c r="F76" s="14">
        <f t="shared" ref="F76:F81" si="3">+D76+E76</f>
        <v>0</v>
      </c>
      <c r="G76" s="15"/>
      <c r="H76" s="15"/>
      <c r="I76" s="15">
        <f t="shared" si="2"/>
        <v>0</v>
      </c>
    </row>
    <row r="77" spans="2:9" x14ac:dyDescent="0.25">
      <c r="B77" s="12"/>
      <c r="C77" s="13" t="s">
        <v>80</v>
      </c>
      <c r="D77" s="15"/>
      <c r="E77" s="15"/>
      <c r="F77" s="14">
        <f t="shared" si="3"/>
        <v>0</v>
      </c>
      <c r="G77" s="15"/>
      <c r="H77" s="15"/>
      <c r="I77" s="15">
        <f t="shared" si="2"/>
        <v>0</v>
      </c>
    </row>
    <row r="78" spans="2:9" x14ac:dyDescent="0.25">
      <c r="B78" s="12"/>
      <c r="C78" s="13" t="s">
        <v>81</v>
      </c>
      <c r="D78" s="15"/>
      <c r="E78" s="15"/>
      <c r="F78" s="14">
        <f t="shared" si="3"/>
        <v>0</v>
      </c>
      <c r="G78" s="15"/>
      <c r="H78" s="15"/>
      <c r="I78" s="15">
        <f t="shared" si="2"/>
        <v>0</v>
      </c>
    </row>
    <row r="79" spans="2:9" x14ac:dyDescent="0.25">
      <c r="B79" s="12"/>
      <c r="C79" s="13" t="s">
        <v>82</v>
      </c>
      <c r="D79" s="15"/>
      <c r="E79" s="15"/>
      <c r="F79" s="14">
        <f t="shared" si="3"/>
        <v>0</v>
      </c>
      <c r="G79" s="15"/>
      <c r="H79" s="15"/>
      <c r="I79" s="15">
        <f t="shared" si="2"/>
        <v>0</v>
      </c>
    </row>
    <row r="80" spans="2:9" x14ac:dyDescent="0.25">
      <c r="B80" s="12"/>
      <c r="C80" s="13" t="s">
        <v>83</v>
      </c>
      <c r="D80" s="15"/>
      <c r="E80" s="15"/>
      <c r="F80" s="14">
        <f t="shared" si="3"/>
        <v>0</v>
      </c>
      <c r="G80" s="15"/>
      <c r="H80" s="15"/>
      <c r="I80" s="15">
        <f t="shared" si="2"/>
        <v>0</v>
      </c>
    </row>
    <row r="81" spans="1:10" x14ac:dyDescent="0.25">
      <c r="B81" s="12"/>
      <c r="C81" s="13" t="s">
        <v>84</v>
      </c>
      <c r="D81" s="15"/>
      <c r="E81" s="15"/>
      <c r="F81" s="14">
        <f t="shared" si="3"/>
        <v>0</v>
      </c>
      <c r="G81" s="15"/>
      <c r="H81" s="15"/>
      <c r="I81" s="15">
        <f t="shared" si="2"/>
        <v>0</v>
      </c>
    </row>
    <row r="82" spans="1:10" s="23" customFormat="1" x14ac:dyDescent="0.25">
      <c r="A82" s="19"/>
      <c r="B82" s="20"/>
      <c r="C82" s="21" t="s">
        <v>85</v>
      </c>
      <c r="D82" s="22">
        <f t="shared" ref="D82:I82" si="4">+D10+D18+D28+D38+D48+D58+D62+D70+D74</f>
        <v>964835919.35000014</v>
      </c>
      <c r="E82" s="22">
        <f t="shared" si="4"/>
        <v>23068737.32</v>
      </c>
      <c r="F82" s="22">
        <f t="shared" si="4"/>
        <v>987904656.6700002</v>
      </c>
      <c r="G82" s="22">
        <f t="shared" si="4"/>
        <v>674558677.30999994</v>
      </c>
      <c r="H82" s="22">
        <f t="shared" si="4"/>
        <v>665502131.4000001</v>
      </c>
      <c r="I82" s="22">
        <f t="shared" si="4"/>
        <v>313345979.36000013</v>
      </c>
      <c r="J82" s="19"/>
    </row>
    <row r="83" spans="1:10" x14ac:dyDescent="0.25">
      <c r="D83" s="25"/>
      <c r="E83" s="25"/>
      <c r="F83" s="25"/>
      <c r="G83" s="25"/>
      <c r="H83" s="25"/>
      <c r="I83" s="25"/>
    </row>
    <row r="84" spans="1:10" ht="15.75" x14ac:dyDescent="0.25">
      <c r="D84" s="26"/>
      <c r="E84" s="26"/>
      <c r="F84" s="26"/>
      <c r="G84" s="26"/>
      <c r="H84" s="26"/>
      <c r="I84" s="26"/>
    </row>
    <row r="85" spans="1:10" x14ac:dyDescent="0.25">
      <c r="G85" s="27"/>
    </row>
    <row r="87" spans="1:10" x14ac:dyDescent="0.25">
      <c r="C87" s="28"/>
    </row>
    <row r="88" spans="1:10" x14ac:dyDescent="0.25">
      <c r="C88" s="28"/>
      <c r="H88" s="29"/>
      <c r="I88" s="29"/>
    </row>
    <row r="89" spans="1:10" x14ac:dyDescent="0.25">
      <c r="C89" s="28"/>
    </row>
    <row r="125" spans="9:9" x14ac:dyDescent="0.25">
      <c r="I125" s="24">
        <v>53443.5</v>
      </c>
    </row>
    <row r="170" spans="9:9" x14ac:dyDescent="0.25">
      <c r="I170" s="24">
        <v>7405.41</v>
      </c>
    </row>
    <row r="189" spans="9:9" x14ac:dyDescent="0.25">
      <c r="I189" s="24">
        <v>64731.51</v>
      </c>
    </row>
  </sheetData>
  <mergeCells count="17"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  <mergeCell ref="B1:I1"/>
    <mergeCell ref="B2:I2"/>
    <mergeCell ref="B3:I3"/>
    <mergeCell ref="B4:I4"/>
    <mergeCell ref="B5:I5"/>
    <mergeCell ref="B7:C9"/>
    <mergeCell ref="D7:H7"/>
    <mergeCell ref="I7:I8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colBreaks count="1" manualBreakCount="1">
    <brk id="9" max="9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2018-10-31T00:09:49Z</dcterms:created>
  <dcterms:modified xsi:type="dcterms:W3CDTF">2018-10-31T00:12:21Z</dcterms:modified>
</cp:coreProperties>
</file>