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FORMATO SENTENCIAS\"/>
    </mc:Choice>
  </mc:AlternateContent>
  <xr:revisionPtr revIDLastSave="0" documentId="13_ncr:1_{F68CAADE-EA46-4C09-9E5F-36C7D614AD50}" xr6:coauthVersionLast="47" xr6:coauthVersionMax="47" xr10:uidLastSave="{00000000-0000-0000-0000-000000000000}"/>
  <bookViews>
    <workbookView xWindow="-120" yWindow="-120" windowWidth="29040" windowHeight="15840" xr2:uid="{E1F0E95F-6BD6-44D6-95F5-CD68BB9CEA97}"/>
  </bookViews>
  <sheets>
    <sheet name="MATERIA CIVIL" sheetId="2" r:id="rId1"/>
    <sheet name="MATERIA FAMILIAR" sheetId="4" r:id="rId2"/>
    <sheet name="MATERIA MERCANTIL" sheetId="5" r:id="rId3"/>
    <sheet name="MATERIA PENAL" sheetId="7" r:id="rId4"/>
    <sheet name="MATERIA ADOLESCENTES" sheetId="8" r:id="rId5"/>
    <sheet name="MATERIA LABORAL" sheetId="9" r:id="rId6"/>
  </sheets>
  <definedNames>
    <definedName name="_xlnm.Print_Area" localSheetId="4">'MATERIA ADOLESCENTES'!$A$1:$G$23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9" l="1"/>
  <c r="F18" i="9"/>
  <c r="H15" i="9"/>
  <c r="H16" i="9"/>
  <c r="H17" i="9"/>
  <c r="D18" i="9"/>
  <c r="E18" i="9"/>
  <c r="G18" i="9"/>
  <c r="C18" i="9"/>
  <c r="G19" i="8"/>
  <c r="F18" i="8"/>
  <c r="E18" i="8"/>
  <c r="D18" i="8"/>
  <c r="C18" i="8"/>
  <c r="G17" i="8"/>
  <c r="F16" i="8"/>
  <c r="E16" i="8"/>
  <c r="E20" i="8" s="1"/>
  <c r="D16" i="8"/>
  <c r="C16" i="8"/>
  <c r="C20" i="8" s="1"/>
  <c r="G15" i="8"/>
  <c r="G14" i="8" s="1"/>
  <c r="F14" i="8"/>
  <c r="F20" i="8" s="1"/>
  <c r="E14" i="8"/>
  <c r="D14" i="8"/>
  <c r="D20" i="8" s="1"/>
  <c r="C14" i="8"/>
  <c r="C16" i="7"/>
  <c r="D14" i="7"/>
  <c r="E14" i="7"/>
  <c r="F14" i="7"/>
  <c r="C14" i="7"/>
  <c r="G15" i="7"/>
  <c r="G14" i="7" s="1"/>
  <c r="G17" i="7"/>
  <c r="G18" i="7"/>
  <c r="G19" i="7"/>
  <c r="G21" i="7"/>
  <c r="G23" i="7"/>
  <c r="G25" i="7"/>
  <c r="G26" i="7"/>
  <c r="G27" i="7"/>
  <c r="G28" i="7"/>
  <c r="F24" i="7"/>
  <c r="E24" i="7"/>
  <c r="D24" i="7"/>
  <c r="C24" i="7"/>
  <c r="F22" i="7"/>
  <c r="E22" i="7"/>
  <c r="D22" i="7"/>
  <c r="C22" i="7"/>
  <c r="F20" i="7"/>
  <c r="E20" i="7"/>
  <c r="D20" i="7"/>
  <c r="C20" i="7"/>
  <c r="F16" i="7"/>
  <c r="E16" i="7"/>
  <c r="D16" i="7"/>
  <c r="C14" i="5"/>
  <c r="C23" i="5" s="1"/>
  <c r="D16" i="5"/>
  <c r="E16" i="5"/>
  <c r="F16" i="5"/>
  <c r="G16" i="5"/>
  <c r="H16" i="5"/>
  <c r="I16" i="5"/>
  <c r="J16" i="5"/>
  <c r="K16" i="5"/>
  <c r="L16" i="5"/>
  <c r="M16" i="5"/>
  <c r="N16" i="5"/>
  <c r="C16" i="5"/>
  <c r="C20" i="5"/>
  <c r="D20" i="5"/>
  <c r="E20" i="5"/>
  <c r="F20" i="5"/>
  <c r="G20" i="5"/>
  <c r="H20" i="5"/>
  <c r="I20" i="5"/>
  <c r="J20" i="5"/>
  <c r="K20" i="5"/>
  <c r="L20" i="5"/>
  <c r="M20" i="5"/>
  <c r="N20" i="5"/>
  <c r="D14" i="5"/>
  <c r="E14" i="5"/>
  <c r="F14" i="5"/>
  <c r="G14" i="5"/>
  <c r="H14" i="5"/>
  <c r="I14" i="5"/>
  <c r="J14" i="5"/>
  <c r="K14" i="5"/>
  <c r="L14" i="5"/>
  <c r="M14" i="5"/>
  <c r="N14" i="5"/>
  <c r="I23" i="5"/>
  <c r="C17" i="4"/>
  <c r="D14" i="4"/>
  <c r="E14" i="4"/>
  <c r="F14" i="4"/>
  <c r="G14" i="4"/>
  <c r="H14" i="4"/>
  <c r="I14" i="4"/>
  <c r="J14" i="4"/>
  <c r="K14" i="4"/>
  <c r="L14" i="4"/>
  <c r="M14" i="4"/>
  <c r="N14" i="4"/>
  <c r="C14" i="4"/>
  <c r="N33" i="4"/>
  <c r="M33" i="4"/>
  <c r="L33" i="4"/>
  <c r="K33" i="4"/>
  <c r="J33" i="4"/>
  <c r="I33" i="4"/>
  <c r="H33" i="4"/>
  <c r="G33" i="4"/>
  <c r="F33" i="4"/>
  <c r="E33" i="4"/>
  <c r="D33" i="4"/>
  <c r="C33" i="4"/>
  <c r="N31" i="4"/>
  <c r="M31" i="4"/>
  <c r="L31" i="4"/>
  <c r="K31" i="4"/>
  <c r="J31" i="4"/>
  <c r="I31" i="4"/>
  <c r="H31" i="4"/>
  <c r="G31" i="4"/>
  <c r="F31" i="4"/>
  <c r="E31" i="4"/>
  <c r="D31" i="4"/>
  <c r="C31" i="4"/>
  <c r="N29" i="4"/>
  <c r="M29" i="4"/>
  <c r="L29" i="4"/>
  <c r="K29" i="4"/>
  <c r="J29" i="4"/>
  <c r="I29" i="4"/>
  <c r="H29" i="4"/>
  <c r="G29" i="4"/>
  <c r="F29" i="4"/>
  <c r="E29" i="4"/>
  <c r="D29" i="4"/>
  <c r="C29" i="4"/>
  <c r="N27" i="4"/>
  <c r="M27" i="4"/>
  <c r="L27" i="4"/>
  <c r="K27" i="4"/>
  <c r="J27" i="4"/>
  <c r="I27" i="4"/>
  <c r="H27" i="4"/>
  <c r="G27" i="4"/>
  <c r="F27" i="4"/>
  <c r="E27" i="4"/>
  <c r="D27" i="4"/>
  <c r="C27" i="4"/>
  <c r="N25" i="4"/>
  <c r="M25" i="4"/>
  <c r="L25" i="4"/>
  <c r="K25" i="4"/>
  <c r="J25" i="4"/>
  <c r="I25" i="4"/>
  <c r="H25" i="4"/>
  <c r="G25" i="4"/>
  <c r="F25" i="4"/>
  <c r="E25" i="4"/>
  <c r="D25" i="4"/>
  <c r="C25" i="4"/>
  <c r="N17" i="4"/>
  <c r="M17" i="4"/>
  <c r="L17" i="4"/>
  <c r="K17" i="4"/>
  <c r="J17" i="4"/>
  <c r="I17" i="4"/>
  <c r="H17" i="4"/>
  <c r="G17" i="4"/>
  <c r="F17" i="4"/>
  <c r="E17" i="4"/>
  <c r="D17" i="4"/>
  <c r="D35" i="2"/>
  <c r="E35" i="2"/>
  <c r="F35" i="2"/>
  <c r="G35" i="2"/>
  <c r="H35" i="2"/>
  <c r="I35" i="2"/>
  <c r="J35" i="2"/>
  <c r="K35" i="2"/>
  <c r="L35" i="2"/>
  <c r="M35" i="2"/>
  <c r="N35" i="2"/>
  <c r="C35" i="2"/>
  <c r="D33" i="2"/>
  <c r="E33" i="2"/>
  <c r="F33" i="2"/>
  <c r="G33" i="2"/>
  <c r="H33" i="2"/>
  <c r="I33" i="2"/>
  <c r="J33" i="2"/>
  <c r="K33" i="2"/>
  <c r="L33" i="2"/>
  <c r="M33" i="2"/>
  <c r="N33" i="2"/>
  <c r="C33" i="2"/>
  <c r="D31" i="2"/>
  <c r="E31" i="2"/>
  <c r="F31" i="2"/>
  <c r="G31" i="2"/>
  <c r="H31" i="2"/>
  <c r="I31" i="2"/>
  <c r="J31" i="2"/>
  <c r="K31" i="2"/>
  <c r="L31" i="2"/>
  <c r="M31" i="2"/>
  <c r="N31" i="2"/>
  <c r="C31" i="2"/>
  <c r="D29" i="2"/>
  <c r="E29" i="2"/>
  <c r="F29" i="2"/>
  <c r="G29" i="2"/>
  <c r="H29" i="2"/>
  <c r="I29" i="2"/>
  <c r="J29" i="2"/>
  <c r="K29" i="2"/>
  <c r="L29" i="2"/>
  <c r="M29" i="2"/>
  <c r="N29" i="2"/>
  <c r="C29" i="2"/>
  <c r="D27" i="2"/>
  <c r="E27" i="2"/>
  <c r="F27" i="2"/>
  <c r="G27" i="2"/>
  <c r="H27" i="2"/>
  <c r="I27" i="2"/>
  <c r="J27" i="2"/>
  <c r="K27" i="2"/>
  <c r="L27" i="2"/>
  <c r="M27" i="2"/>
  <c r="N27" i="2"/>
  <c r="C27" i="2"/>
  <c r="D18" i="2"/>
  <c r="E18" i="2"/>
  <c r="F18" i="2"/>
  <c r="G18" i="2"/>
  <c r="H18" i="2"/>
  <c r="I18" i="2"/>
  <c r="J18" i="2"/>
  <c r="K18" i="2"/>
  <c r="L18" i="2"/>
  <c r="M18" i="2"/>
  <c r="N18" i="2"/>
  <c r="C18" i="2"/>
  <c r="D14" i="2"/>
  <c r="D45" i="2" s="1"/>
  <c r="E14" i="2"/>
  <c r="E45" i="2" s="1"/>
  <c r="F14" i="2"/>
  <c r="F45" i="2" s="1"/>
  <c r="G14" i="2"/>
  <c r="G45" i="2" s="1"/>
  <c r="H14" i="2"/>
  <c r="H45" i="2" s="1"/>
  <c r="I14" i="2"/>
  <c r="I45" i="2" s="1"/>
  <c r="J14" i="2"/>
  <c r="J45" i="2" s="1"/>
  <c r="K14" i="2"/>
  <c r="K45" i="2" s="1"/>
  <c r="L14" i="2"/>
  <c r="L45" i="2" s="1"/>
  <c r="M14" i="2"/>
  <c r="M45" i="2" s="1"/>
  <c r="N14" i="2"/>
  <c r="N45" i="2" s="1"/>
  <c r="C14" i="2"/>
  <c r="C45" i="2" s="1"/>
  <c r="G20" i="8" l="1"/>
  <c r="C29" i="7"/>
  <c r="E29" i="7"/>
  <c r="D29" i="7"/>
  <c r="F29" i="7"/>
  <c r="H18" i="9"/>
  <c r="G18" i="8"/>
  <c r="G16" i="8"/>
  <c r="G20" i="7"/>
  <c r="G24" i="7"/>
  <c r="G16" i="7"/>
  <c r="G22" i="7"/>
  <c r="E23" i="5"/>
  <c r="L23" i="5"/>
  <c r="M23" i="5"/>
  <c r="N23" i="5"/>
  <c r="J23" i="5"/>
  <c r="H23" i="5"/>
  <c r="G23" i="5"/>
  <c r="D23" i="5"/>
  <c r="F23" i="5"/>
  <c r="K23" i="5"/>
  <c r="M40" i="4"/>
  <c r="K40" i="4"/>
  <c r="D40" i="4"/>
  <c r="C40" i="4"/>
  <c r="L40" i="4"/>
  <c r="J40" i="4"/>
  <c r="I40" i="4"/>
  <c r="H40" i="4"/>
  <c r="G40" i="4"/>
  <c r="F40" i="4"/>
  <c r="E40" i="4"/>
  <c r="N40" i="4"/>
  <c r="G29" i="7" l="1"/>
</calcChain>
</file>

<file path=xl/sharedStrings.xml><?xml version="1.0" encoding="utf-8"?>
<sst xmlns="http://schemas.openxmlformats.org/spreadsheetml/2006/main" count="202" uniqueCount="71">
  <si>
    <t>Juzgado Sexto Familiar antes Juzgado Noveno Civil</t>
  </si>
  <si>
    <t>Juzgado Octavo Civil</t>
  </si>
  <si>
    <t>Juzgado Séptimo Civil</t>
  </si>
  <si>
    <t>Juzgado Sexto Civil</t>
  </si>
  <si>
    <t>Juzgado Quinto Civil</t>
  </si>
  <si>
    <t>Juzgado Cuarto Civil</t>
  </si>
  <si>
    <t>Juzgado Tercero Civil</t>
  </si>
  <si>
    <t>Juzgado Segundo Civil</t>
  </si>
  <si>
    <t>Juzgado Primero Civil</t>
  </si>
  <si>
    <t>TIJUANA</t>
  </si>
  <si>
    <t>Juzgado de Primera Instancia Civil Tecate</t>
  </si>
  <si>
    <t>TECATE</t>
  </si>
  <si>
    <t>Juzgado Mixto San Quintín</t>
  </si>
  <si>
    <t>SAN QUINTIN</t>
  </si>
  <si>
    <t>SAN FELIPE</t>
  </si>
  <si>
    <t>Juzgado de Primera Instancia Civil Rosarito</t>
  </si>
  <si>
    <t>PLAYAS DE ROSARITO</t>
  </si>
  <si>
    <t>Juzgado Mixto Gpe. Victoria</t>
  </si>
  <si>
    <t>Juzgado Mixto Cd. Morelos</t>
  </si>
  <si>
    <t>MEXICALI</t>
  </si>
  <si>
    <t>ENSENADA</t>
  </si>
  <si>
    <t>SIN EFECTO</t>
  </si>
  <si>
    <t>PROCEDENTE</t>
  </si>
  <si>
    <t>PARCIALMENTE PROCEDENTE</t>
  </si>
  <si>
    <t>INFUNDADA</t>
  </si>
  <si>
    <t>IMPROCEDENTE</t>
  </si>
  <si>
    <t>FUNDADA</t>
  </si>
  <si>
    <t>DECLARATIVA</t>
  </si>
  <si>
    <t>CONSTITUTIVA</t>
  </si>
  <si>
    <t>CONDENATORIA</t>
  </si>
  <si>
    <t>ADJUDICATORIA</t>
  </si>
  <si>
    <t>ABSOLUTORIA</t>
  </si>
  <si>
    <t>NOMBRE DEL JUZGADO</t>
  </si>
  <si>
    <t>PARTIDO JUDICIAL</t>
  </si>
  <si>
    <t>MATERIA CIVIL</t>
  </si>
  <si>
    <t>PODER JUDICIAL DEL ESTADO DE BAJA CALIFORNIA</t>
  </si>
  <si>
    <t>SENTIDO DE LAS SENTENCIAS DEFINITIVAS</t>
  </si>
  <si>
    <t>TOTAL GENERAL</t>
  </si>
  <si>
    <t>Sentido de las sentencias definitivas en Juzgados Primera Instancia</t>
  </si>
  <si>
    <t>PRIMER TRIMESTRE 2023</t>
  </si>
  <si>
    <t>MATERIA FAMILIAR</t>
  </si>
  <si>
    <t>Juzgado Primero Familiar</t>
  </si>
  <si>
    <t>Juzgado Segundo Familiar</t>
  </si>
  <si>
    <t>Juzgado Tercero Familiar</t>
  </si>
  <si>
    <t>Juzgado Cuarto Familiar</t>
  </si>
  <si>
    <t>Juzgado Quinto Familiar</t>
  </si>
  <si>
    <t>Juzgado Sexto Familiar</t>
  </si>
  <si>
    <t>Juzgado Décimo Civil</t>
  </si>
  <si>
    <t>Juzgado Décimo Primero Civil</t>
  </si>
  <si>
    <t>MATERIA MERCANTIL</t>
  </si>
  <si>
    <t>Juzgado Noveno Civil</t>
  </si>
  <si>
    <t>Juzgado Único Penal</t>
  </si>
  <si>
    <t>Juzgado Primero Penal</t>
  </si>
  <si>
    <t>Juzgado Segundo Penal</t>
  </si>
  <si>
    <t>Juzgado Tercero Penal</t>
  </si>
  <si>
    <t>Juzgado Cuarto Penal</t>
  </si>
  <si>
    <t>Juzgado Mixto San Felipe</t>
  </si>
  <si>
    <t>Juzgado Especializado en Adolescentes</t>
  </si>
  <si>
    <t>MATERIA LABORAL</t>
  </si>
  <si>
    <t>Tribunal Laboral Ensenada</t>
  </si>
  <si>
    <t>Tribunal Laboral Mexicali</t>
  </si>
  <si>
    <t>Tribunal Laboral Tijuana</t>
  </si>
  <si>
    <t>Tribunal Laboral San Quintín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</si>
  <si>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el Sistema de Gestión Judicial.</t>
    </r>
  </si>
  <si>
    <t>MATERIA PENAL TRADICIONAL</t>
  </si>
  <si>
    <t>MATERIA PENAL ESPECIALIZADA EN ADOLESCENTES</t>
  </si>
  <si>
    <t>Adolescentes.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</si>
  <si>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de la estadística mensual reportada por los Juzgados Penales.</t>
    </r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</si>
  <si>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de la estadística mensual reportada por los Juzgados Penales especializados en </t>
    </r>
  </si>
  <si>
    <t>TOTAL  POR SENTIDO</t>
  </si>
  <si>
    <t>TOTAL POR SENTIDO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</si>
</sst>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35D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1"/>
    <xf numFmtId="0" fontId="3" fillId="0" borderId="0" xfId="1" applyFont="1"/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wrapText="1"/>
    </xf>
    <xf numFmtId="0" fontId="2" fillId="2" borderId="0" xfId="1" applyFill="1" applyAlignment="1">
      <alignment wrapText="1"/>
    </xf>
    <xf numFmtId="0" fontId="4" fillId="2" borderId="0" xfId="1" applyFont="1" applyFill="1" applyAlignment="1">
      <alignment horizontal="center" vertical="center"/>
    </xf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2" fillId="0" borderId="0" xfId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</cellXfs>
  <cellStyles count="2">
    <cellStyle name="Normal" xfId="0" builtinId="0"/>
    <cellStyle name="Normal 2" xfId="1" xr:uid="{BEE66877-E963-42AC-BB04-99BB7464B2CD}"/>
  </cellStyles>
  <dxfs count="0"/>
  <tableStyles count="0" defaultTableStyle="TableStyleMedium2" defaultPivotStyle="PivotStyleLight16"/>
  <colors>
    <mruColors>
      <color rgb="FF135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0C7B2EC1-DF83-4E93-B420-9C90A557F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3983"/>
          <a:ext cx="1362075" cy="16920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C75CBD3A-D92D-45A7-B31F-62A28382C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A9D7447E-0884-417F-AE11-2BAB5D79D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D496B637-83AC-4126-9E66-8E5CEB63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33E8DFA2-F833-484D-AFD7-3A143ED1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103910</xdr:colOff>
      <xdr:row>1</xdr:row>
      <xdr:rowOff>25977</xdr:rowOff>
    </xdr:from>
    <xdr:ext cx="1017155" cy="1263581"/>
    <xdr:pic>
      <xdr:nvPicPr>
        <xdr:cNvPr id="3" name="Imagen 2">
          <a:extLst>
            <a:ext uri="{FF2B5EF4-FFF2-40B4-BE49-F238E27FC236}">
              <a16:creationId xmlns:a16="http://schemas.microsoft.com/office/drawing/2014/main" id="{BC5BF45B-94F7-4F05-BD51-A5E6D4B50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190500"/>
          <a:ext cx="1017155" cy="126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14FE-E6B7-4AD1-B3F6-0E3FDCE8633E}">
  <sheetPr>
    <pageSetUpPr fitToPage="1"/>
  </sheetPr>
  <dimension ref="A3:N47"/>
  <sheetViews>
    <sheetView showGridLines="0" tabSelected="1" view="pageBreakPreview" topLeftCell="A28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 x14ac:dyDescent="0.2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 x14ac:dyDescent="0.3">
      <c r="A5" s="23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19" t="s">
        <v>34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2" spans="1:14" ht="20.25" customHeight="1" x14ac:dyDescent="0.2">
      <c r="C12" s="21" t="s">
        <v>36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C15+C16+C17</f>
        <v>6</v>
      </c>
      <c r="D14" s="7">
        <f t="shared" ref="D14:N14" si="0">D15+D16+D17</f>
        <v>41</v>
      </c>
      <c r="E14" s="7">
        <f t="shared" si="0"/>
        <v>63</v>
      </c>
      <c r="F14" s="7">
        <f t="shared" si="0"/>
        <v>0</v>
      </c>
      <c r="G14" s="7">
        <f t="shared" si="0"/>
        <v>85</v>
      </c>
      <c r="H14" s="7">
        <f t="shared" si="0"/>
        <v>0</v>
      </c>
      <c r="I14" s="7">
        <f t="shared" si="0"/>
        <v>35</v>
      </c>
      <c r="J14" s="7">
        <f t="shared" si="0"/>
        <v>0</v>
      </c>
      <c r="K14" s="7">
        <f t="shared" si="0"/>
        <v>1</v>
      </c>
      <c r="L14" s="7">
        <f t="shared" si="0"/>
        <v>34</v>
      </c>
      <c r="M14" s="7">
        <f t="shared" si="0"/>
        <v>0</v>
      </c>
      <c r="N14" s="7">
        <f t="shared" si="0"/>
        <v>265</v>
      </c>
    </row>
    <row r="15" spans="1:14" x14ac:dyDescent="0.2">
      <c r="A15" s="8"/>
      <c r="B15" s="9" t="s">
        <v>8</v>
      </c>
      <c r="C15" s="10">
        <v>5</v>
      </c>
      <c r="D15" s="10">
        <v>11</v>
      </c>
      <c r="E15" s="10">
        <v>19</v>
      </c>
      <c r="F15" s="10">
        <v>0</v>
      </c>
      <c r="G15" s="10">
        <v>33</v>
      </c>
      <c r="H15" s="10">
        <v>0</v>
      </c>
      <c r="I15" s="10">
        <v>12</v>
      </c>
      <c r="J15" s="10">
        <v>0</v>
      </c>
      <c r="K15" s="10">
        <v>0</v>
      </c>
      <c r="L15" s="10">
        <v>0</v>
      </c>
      <c r="M15" s="10">
        <v>0</v>
      </c>
      <c r="N15" s="10">
        <v>80</v>
      </c>
    </row>
    <row r="16" spans="1:14" x14ac:dyDescent="0.2">
      <c r="A16" s="8"/>
      <c r="B16" s="9" t="s">
        <v>7</v>
      </c>
      <c r="C16" s="10">
        <v>0</v>
      </c>
      <c r="D16" s="10">
        <v>13</v>
      </c>
      <c r="E16" s="10">
        <v>36</v>
      </c>
      <c r="F16" s="10">
        <v>0</v>
      </c>
      <c r="G16" s="10">
        <v>48</v>
      </c>
      <c r="H16" s="10">
        <v>0</v>
      </c>
      <c r="I16" s="10">
        <v>10</v>
      </c>
      <c r="J16" s="10">
        <v>0</v>
      </c>
      <c r="K16" s="10">
        <v>0</v>
      </c>
      <c r="L16" s="10">
        <v>3</v>
      </c>
      <c r="M16" s="10">
        <v>0</v>
      </c>
      <c r="N16" s="10">
        <v>110</v>
      </c>
    </row>
    <row r="17" spans="1:14" x14ac:dyDescent="0.2">
      <c r="A17" s="8"/>
      <c r="B17" s="9" t="s">
        <v>6</v>
      </c>
      <c r="C17" s="10">
        <v>1</v>
      </c>
      <c r="D17" s="10">
        <v>17</v>
      </c>
      <c r="E17" s="10">
        <v>8</v>
      </c>
      <c r="F17" s="10">
        <v>0</v>
      </c>
      <c r="G17" s="10">
        <v>4</v>
      </c>
      <c r="H17" s="10">
        <v>0</v>
      </c>
      <c r="I17" s="10">
        <v>13</v>
      </c>
      <c r="J17" s="10">
        <v>0</v>
      </c>
      <c r="K17" s="10">
        <v>1</v>
      </c>
      <c r="L17" s="10">
        <v>31</v>
      </c>
      <c r="M17" s="10">
        <v>0</v>
      </c>
      <c r="N17" s="10">
        <v>75</v>
      </c>
    </row>
    <row r="18" spans="1:14" x14ac:dyDescent="0.2">
      <c r="A18" s="5" t="s">
        <v>19</v>
      </c>
      <c r="B18" s="6"/>
      <c r="C18" s="7">
        <f>SUM(C19:C26)</f>
        <v>17</v>
      </c>
      <c r="D18" s="7">
        <f t="shared" ref="D18:N18" si="1">SUM(D19:D26)</f>
        <v>123</v>
      </c>
      <c r="E18" s="7">
        <f t="shared" si="1"/>
        <v>176</v>
      </c>
      <c r="F18" s="7">
        <f t="shared" si="1"/>
        <v>0</v>
      </c>
      <c r="G18" s="7">
        <f t="shared" si="1"/>
        <v>121</v>
      </c>
      <c r="H18" s="7">
        <f t="shared" si="1"/>
        <v>0</v>
      </c>
      <c r="I18" s="7">
        <f t="shared" si="1"/>
        <v>46</v>
      </c>
      <c r="J18" s="7">
        <f t="shared" si="1"/>
        <v>0</v>
      </c>
      <c r="K18" s="7">
        <f t="shared" si="1"/>
        <v>1</v>
      </c>
      <c r="L18" s="7">
        <f t="shared" si="1"/>
        <v>56</v>
      </c>
      <c r="M18" s="7">
        <f t="shared" si="1"/>
        <v>5</v>
      </c>
      <c r="N18" s="7">
        <f t="shared" si="1"/>
        <v>545</v>
      </c>
    </row>
    <row r="19" spans="1:14" x14ac:dyDescent="0.2">
      <c r="A19" s="8"/>
      <c r="B19" s="9" t="s">
        <v>8</v>
      </c>
      <c r="C19" s="10">
        <v>0</v>
      </c>
      <c r="D19" s="10">
        <v>15</v>
      </c>
      <c r="E19" s="10">
        <v>36</v>
      </c>
      <c r="F19" s="10">
        <v>0</v>
      </c>
      <c r="G19" s="10">
        <v>28</v>
      </c>
      <c r="H19" s="10">
        <v>0</v>
      </c>
      <c r="I19" s="10">
        <v>18</v>
      </c>
      <c r="J19" s="10">
        <v>0</v>
      </c>
      <c r="K19" s="10">
        <v>0</v>
      </c>
      <c r="L19" s="10">
        <v>2</v>
      </c>
      <c r="M19" s="10">
        <v>0</v>
      </c>
      <c r="N19" s="10">
        <v>99</v>
      </c>
    </row>
    <row r="20" spans="1:14" x14ac:dyDescent="0.2">
      <c r="A20" s="8"/>
      <c r="B20" s="9" t="s">
        <v>7</v>
      </c>
      <c r="C20" s="10">
        <v>1</v>
      </c>
      <c r="D20" s="10">
        <v>9</v>
      </c>
      <c r="E20" s="10">
        <v>6</v>
      </c>
      <c r="F20" s="10">
        <v>0</v>
      </c>
      <c r="G20" s="10">
        <v>0</v>
      </c>
      <c r="H20" s="10">
        <v>0</v>
      </c>
      <c r="I20" s="10">
        <v>9</v>
      </c>
      <c r="J20" s="10">
        <v>0</v>
      </c>
      <c r="K20" s="10">
        <v>1</v>
      </c>
      <c r="L20" s="10">
        <v>24</v>
      </c>
      <c r="M20" s="10">
        <v>0</v>
      </c>
      <c r="N20" s="10">
        <v>50</v>
      </c>
    </row>
    <row r="21" spans="1:14" x14ac:dyDescent="0.2">
      <c r="A21" s="8"/>
      <c r="B21" s="9" t="s">
        <v>6</v>
      </c>
      <c r="C21" s="10">
        <v>0</v>
      </c>
      <c r="D21" s="10">
        <v>28</v>
      </c>
      <c r="E21" s="10">
        <v>32</v>
      </c>
      <c r="F21" s="10">
        <v>0</v>
      </c>
      <c r="G21" s="10">
        <v>26</v>
      </c>
      <c r="H21" s="10">
        <v>0</v>
      </c>
      <c r="I21" s="10">
        <v>7</v>
      </c>
      <c r="J21" s="10">
        <v>0</v>
      </c>
      <c r="K21" s="10">
        <v>0</v>
      </c>
      <c r="L21" s="10">
        <v>21</v>
      </c>
      <c r="M21" s="10">
        <v>1</v>
      </c>
      <c r="N21" s="10">
        <v>115</v>
      </c>
    </row>
    <row r="22" spans="1:14" x14ac:dyDescent="0.2">
      <c r="A22" s="8"/>
      <c r="B22" s="9" t="s">
        <v>5</v>
      </c>
      <c r="C22" s="10">
        <v>2</v>
      </c>
      <c r="D22" s="10">
        <v>20</v>
      </c>
      <c r="E22" s="10">
        <v>27</v>
      </c>
      <c r="F22" s="10">
        <v>0</v>
      </c>
      <c r="G22" s="10">
        <v>28</v>
      </c>
      <c r="H22" s="10">
        <v>0</v>
      </c>
      <c r="I22" s="10">
        <v>5</v>
      </c>
      <c r="J22" s="10">
        <v>0</v>
      </c>
      <c r="K22" s="10">
        <v>0</v>
      </c>
      <c r="L22" s="10">
        <v>0</v>
      </c>
      <c r="M22" s="10">
        <v>0</v>
      </c>
      <c r="N22" s="10">
        <v>82</v>
      </c>
    </row>
    <row r="23" spans="1:14" x14ac:dyDescent="0.2">
      <c r="A23" s="8"/>
      <c r="B23" s="9" t="s">
        <v>4</v>
      </c>
      <c r="C23" s="10">
        <v>0</v>
      </c>
      <c r="D23" s="10">
        <v>26</v>
      </c>
      <c r="E23" s="10">
        <v>47</v>
      </c>
      <c r="F23" s="10">
        <v>0</v>
      </c>
      <c r="G23" s="10">
        <v>23</v>
      </c>
      <c r="H23" s="10">
        <v>0</v>
      </c>
      <c r="I23" s="10">
        <v>4</v>
      </c>
      <c r="J23" s="10">
        <v>0</v>
      </c>
      <c r="K23" s="10">
        <v>0</v>
      </c>
      <c r="L23" s="10">
        <v>3</v>
      </c>
      <c r="M23" s="10">
        <v>0</v>
      </c>
      <c r="N23" s="10">
        <v>103</v>
      </c>
    </row>
    <row r="24" spans="1:14" x14ac:dyDescent="0.2">
      <c r="A24" s="8"/>
      <c r="B24" s="9" t="s">
        <v>3</v>
      </c>
      <c r="C24" s="10">
        <v>14</v>
      </c>
      <c r="D24" s="10">
        <v>15</v>
      </c>
      <c r="E24" s="10">
        <v>19</v>
      </c>
      <c r="F24" s="10">
        <v>0</v>
      </c>
      <c r="G24" s="10">
        <v>10</v>
      </c>
      <c r="H24" s="10">
        <v>0</v>
      </c>
      <c r="I24" s="10">
        <v>2</v>
      </c>
      <c r="J24" s="10">
        <v>0</v>
      </c>
      <c r="K24" s="10">
        <v>0</v>
      </c>
      <c r="L24" s="10">
        <v>0</v>
      </c>
      <c r="M24" s="10">
        <v>3</v>
      </c>
      <c r="N24" s="10">
        <v>63</v>
      </c>
    </row>
    <row r="25" spans="1:14" x14ac:dyDescent="0.2">
      <c r="A25" s="8"/>
      <c r="B25" s="9" t="s">
        <v>18</v>
      </c>
      <c r="C25" s="10">
        <v>0</v>
      </c>
      <c r="D25" s="10">
        <v>5</v>
      </c>
      <c r="E25" s="10">
        <v>4</v>
      </c>
      <c r="F25" s="10">
        <v>0</v>
      </c>
      <c r="G25" s="10">
        <v>3</v>
      </c>
      <c r="H25" s="10">
        <v>0</v>
      </c>
      <c r="I25" s="10">
        <v>1</v>
      </c>
      <c r="J25" s="10">
        <v>0</v>
      </c>
      <c r="K25" s="10">
        <v>0</v>
      </c>
      <c r="L25" s="10">
        <v>6</v>
      </c>
      <c r="M25" s="10">
        <v>0</v>
      </c>
      <c r="N25" s="10">
        <v>19</v>
      </c>
    </row>
    <row r="26" spans="1:14" x14ac:dyDescent="0.2">
      <c r="A26" s="8"/>
      <c r="B26" s="9" t="s">
        <v>17</v>
      </c>
      <c r="C26" s="10">
        <v>0</v>
      </c>
      <c r="D26" s="10">
        <v>5</v>
      </c>
      <c r="E26" s="10">
        <v>5</v>
      </c>
      <c r="F26" s="10">
        <v>0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14</v>
      </c>
    </row>
    <row r="27" spans="1:14" ht="13.5" customHeight="1" x14ac:dyDescent="0.2">
      <c r="A27" s="11" t="s">
        <v>16</v>
      </c>
      <c r="B27" s="6"/>
      <c r="C27" s="7">
        <f>C28</f>
        <v>0</v>
      </c>
      <c r="D27" s="7">
        <f t="shared" ref="D27:N27" si="2">D28</f>
        <v>19</v>
      </c>
      <c r="E27" s="7">
        <f t="shared" si="2"/>
        <v>3</v>
      </c>
      <c r="F27" s="7">
        <f t="shared" si="2"/>
        <v>0</v>
      </c>
      <c r="G27" s="7">
        <f t="shared" si="2"/>
        <v>1</v>
      </c>
      <c r="H27" s="7">
        <f t="shared" si="2"/>
        <v>1</v>
      </c>
      <c r="I27" s="7">
        <f t="shared" si="2"/>
        <v>6</v>
      </c>
      <c r="J27" s="7">
        <f t="shared" si="2"/>
        <v>0</v>
      </c>
      <c r="K27" s="7">
        <f t="shared" si="2"/>
        <v>2</v>
      </c>
      <c r="L27" s="7">
        <f t="shared" si="2"/>
        <v>146</v>
      </c>
      <c r="M27" s="7">
        <f t="shared" si="2"/>
        <v>0</v>
      </c>
      <c r="N27" s="7">
        <f t="shared" si="2"/>
        <v>178</v>
      </c>
    </row>
    <row r="28" spans="1:14" ht="25.5" x14ac:dyDescent="0.2">
      <c r="A28" s="8"/>
      <c r="B28" s="9" t="s">
        <v>15</v>
      </c>
      <c r="C28" s="10">
        <v>0</v>
      </c>
      <c r="D28" s="10">
        <v>19</v>
      </c>
      <c r="E28" s="10">
        <v>3</v>
      </c>
      <c r="F28" s="10">
        <v>0</v>
      </c>
      <c r="G28" s="10">
        <v>1</v>
      </c>
      <c r="H28" s="10">
        <v>1</v>
      </c>
      <c r="I28" s="10">
        <v>6</v>
      </c>
      <c r="J28" s="10">
        <v>0</v>
      </c>
      <c r="K28" s="10">
        <v>2</v>
      </c>
      <c r="L28" s="10">
        <v>146</v>
      </c>
      <c r="M28" s="10">
        <v>0</v>
      </c>
      <c r="N28" s="10">
        <v>178</v>
      </c>
    </row>
    <row r="29" spans="1:14" x14ac:dyDescent="0.2">
      <c r="A29" s="5" t="s">
        <v>14</v>
      </c>
      <c r="B29" s="5"/>
      <c r="C29" s="7">
        <f>C30</f>
        <v>0</v>
      </c>
      <c r="D29" s="7">
        <f t="shared" ref="D29:N29" si="3">D30</f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2</v>
      </c>
      <c r="J29" s="7">
        <f t="shared" si="3"/>
        <v>0</v>
      </c>
      <c r="K29" s="7">
        <f t="shared" si="3"/>
        <v>0</v>
      </c>
      <c r="L29" s="7">
        <f t="shared" si="3"/>
        <v>10</v>
      </c>
      <c r="M29" s="7">
        <f t="shared" si="3"/>
        <v>0</v>
      </c>
      <c r="N29" s="7">
        <f t="shared" si="3"/>
        <v>12</v>
      </c>
    </row>
    <row r="30" spans="1:14" x14ac:dyDescent="0.2">
      <c r="A30" s="8"/>
      <c r="B30" s="9" t="s">
        <v>56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2</v>
      </c>
      <c r="J30" s="10">
        <v>0</v>
      </c>
      <c r="K30" s="10">
        <v>0</v>
      </c>
      <c r="L30" s="10">
        <v>10</v>
      </c>
      <c r="M30" s="10">
        <v>0</v>
      </c>
      <c r="N30" s="10">
        <v>12</v>
      </c>
    </row>
    <row r="31" spans="1:14" x14ac:dyDescent="0.2">
      <c r="A31" s="5" t="s">
        <v>13</v>
      </c>
      <c r="B31" s="5"/>
      <c r="C31" s="7">
        <f>C32</f>
        <v>0</v>
      </c>
      <c r="D31" s="7">
        <f t="shared" ref="D31:N31" si="4">D32</f>
        <v>2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9</v>
      </c>
      <c r="J31" s="7">
        <f t="shared" si="4"/>
        <v>0</v>
      </c>
      <c r="K31" s="7">
        <f t="shared" si="4"/>
        <v>0</v>
      </c>
      <c r="L31" s="7">
        <f t="shared" si="4"/>
        <v>19</v>
      </c>
      <c r="M31" s="7">
        <f t="shared" si="4"/>
        <v>0</v>
      </c>
      <c r="N31" s="7">
        <f t="shared" si="4"/>
        <v>30</v>
      </c>
    </row>
    <row r="32" spans="1:14" x14ac:dyDescent="0.2">
      <c r="A32" s="8"/>
      <c r="B32" s="9" t="s">
        <v>12</v>
      </c>
      <c r="C32" s="10">
        <v>0</v>
      </c>
      <c r="D32" s="10">
        <v>2</v>
      </c>
      <c r="E32" s="10">
        <v>0</v>
      </c>
      <c r="F32" s="10">
        <v>0</v>
      </c>
      <c r="G32" s="10">
        <v>0</v>
      </c>
      <c r="H32" s="10">
        <v>0</v>
      </c>
      <c r="I32" s="10">
        <v>9</v>
      </c>
      <c r="J32" s="10">
        <v>0</v>
      </c>
      <c r="K32" s="10">
        <v>0</v>
      </c>
      <c r="L32" s="10">
        <v>19</v>
      </c>
      <c r="M32" s="10">
        <v>0</v>
      </c>
      <c r="N32" s="10">
        <v>30</v>
      </c>
    </row>
    <row r="33" spans="1:14" x14ac:dyDescent="0.2">
      <c r="A33" s="5" t="s">
        <v>11</v>
      </c>
      <c r="B33" s="5"/>
      <c r="C33" s="7">
        <f>C34</f>
        <v>0</v>
      </c>
      <c r="D33" s="7">
        <f t="shared" ref="D33:N33" si="5">D34</f>
        <v>4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1</v>
      </c>
      <c r="I33" s="7">
        <f t="shared" si="5"/>
        <v>15</v>
      </c>
      <c r="J33" s="7">
        <f t="shared" si="5"/>
        <v>0</v>
      </c>
      <c r="K33" s="7">
        <f t="shared" si="5"/>
        <v>2</v>
      </c>
      <c r="L33" s="7">
        <f t="shared" si="5"/>
        <v>141</v>
      </c>
      <c r="M33" s="7">
        <f t="shared" si="5"/>
        <v>1</v>
      </c>
      <c r="N33" s="7">
        <f t="shared" si="5"/>
        <v>164</v>
      </c>
    </row>
    <row r="34" spans="1:14" ht="25.5" x14ac:dyDescent="0.2">
      <c r="A34" s="8"/>
      <c r="B34" s="9" t="s">
        <v>10</v>
      </c>
      <c r="C34" s="10">
        <v>0</v>
      </c>
      <c r="D34" s="10">
        <v>4</v>
      </c>
      <c r="E34" s="10">
        <v>0</v>
      </c>
      <c r="F34" s="10">
        <v>0</v>
      </c>
      <c r="G34" s="10">
        <v>0</v>
      </c>
      <c r="H34" s="10">
        <v>1</v>
      </c>
      <c r="I34" s="10">
        <v>15</v>
      </c>
      <c r="J34" s="10">
        <v>0</v>
      </c>
      <c r="K34" s="10">
        <v>2</v>
      </c>
      <c r="L34" s="10">
        <v>141</v>
      </c>
      <c r="M34" s="10">
        <v>1</v>
      </c>
      <c r="N34" s="10">
        <v>164</v>
      </c>
    </row>
    <row r="35" spans="1:14" x14ac:dyDescent="0.2">
      <c r="A35" s="5" t="s">
        <v>9</v>
      </c>
      <c r="B35" s="5"/>
      <c r="C35" s="7">
        <f>SUM(C36:C44)</f>
        <v>42</v>
      </c>
      <c r="D35" s="7">
        <f t="shared" ref="D35:N35" si="6">SUM(D36:D44)</f>
        <v>132</v>
      </c>
      <c r="E35" s="7">
        <f t="shared" si="6"/>
        <v>381</v>
      </c>
      <c r="F35" s="7">
        <f t="shared" si="6"/>
        <v>1</v>
      </c>
      <c r="G35" s="7">
        <f t="shared" si="6"/>
        <v>928</v>
      </c>
      <c r="H35" s="7">
        <f t="shared" si="6"/>
        <v>0</v>
      </c>
      <c r="I35" s="7">
        <f t="shared" si="6"/>
        <v>32</v>
      </c>
      <c r="J35" s="7">
        <f t="shared" si="6"/>
        <v>2</v>
      </c>
      <c r="K35" s="7">
        <f t="shared" si="6"/>
        <v>6</v>
      </c>
      <c r="L35" s="7">
        <f t="shared" si="6"/>
        <v>47</v>
      </c>
      <c r="M35" s="7">
        <f t="shared" si="6"/>
        <v>6</v>
      </c>
      <c r="N35" s="7">
        <f t="shared" si="6"/>
        <v>1577</v>
      </c>
    </row>
    <row r="36" spans="1:14" x14ac:dyDescent="0.2">
      <c r="A36" s="8"/>
      <c r="B36" s="9" t="s">
        <v>8</v>
      </c>
      <c r="C36" s="10">
        <v>5</v>
      </c>
      <c r="D36" s="10">
        <v>28</v>
      </c>
      <c r="E36" s="10">
        <v>52</v>
      </c>
      <c r="F36" s="10">
        <v>1</v>
      </c>
      <c r="G36" s="10">
        <v>113</v>
      </c>
      <c r="H36" s="10">
        <v>0</v>
      </c>
      <c r="I36" s="10">
        <v>0</v>
      </c>
      <c r="J36" s="10">
        <v>1</v>
      </c>
      <c r="K36" s="10">
        <v>0</v>
      </c>
      <c r="L36" s="10">
        <v>2</v>
      </c>
      <c r="M36" s="10">
        <v>0</v>
      </c>
      <c r="N36" s="10">
        <v>202</v>
      </c>
    </row>
    <row r="37" spans="1:14" x14ac:dyDescent="0.2">
      <c r="A37" s="8"/>
      <c r="B37" s="9" t="s">
        <v>7</v>
      </c>
      <c r="C37" s="10">
        <v>0</v>
      </c>
      <c r="D37" s="10">
        <v>3</v>
      </c>
      <c r="E37" s="10">
        <v>23</v>
      </c>
      <c r="F37" s="10">
        <v>0</v>
      </c>
      <c r="G37" s="10">
        <v>48</v>
      </c>
      <c r="H37" s="10">
        <v>0</v>
      </c>
      <c r="I37" s="10">
        <v>9</v>
      </c>
      <c r="J37" s="10">
        <v>1</v>
      </c>
      <c r="K37" s="10">
        <v>5</v>
      </c>
      <c r="L37" s="10">
        <v>9</v>
      </c>
      <c r="M37" s="10">
        <v>2</v>
      </c>
      <c r="N37" s="10">
        <v>100</v>
      </c>
    </row>
    <row r="38" spans="1:14" x14ac:dyDescent="0.2">
      <c r="A38" s="8"/>
      <c r="B38" s="9" t="s">
        <v>6</v>
      </c>
      <c r="C38" s="10">
        <v>19</v>
      </c>
      <c r="D38" s="10">
        <v>17</v>
      </c>
      <c r="E38" s="10">
        <v>42</v>
      </c>
      <c r="F38" s="10">
        <v>0</v>
      </c>
      <c r="G38" s="10">
        <v>93</v>
      </c>
      <c r="H38" s="10">
        <v>0</v>
      </c>
      <c r="I38" s="10">
        <v>7</v>
      </c>
      <c r="J38" s="10">
        <v>0</v>
      </c>
      <c r="K38" s="10">
        <v>0</v>
      </c>
      <c r="L38" s="10">
        <v>12</v>
      </c>
      <c r="M38" s="10">
        <v>4</v>
      </c>
      <c r="N38" s="10">
        <v>194</v>
      </c>
    </row>
    <row r="39" spans="1:14" x14ac:dyDescent="0.2">
      <c r="A39" s="8"/>
      <c r="B39" s="9" t="s">
        <v>5</v>
      </c>
      <c r="C39" s="10">
        <v>1</v>
      </c>
      <c r="D39" s="10">
        <v>22</v>
      </c>
      <c r="E39" s="10">
        <v>49</v>
      </c>
      <c r="F39" s="10">
        <v>0</v>
      </c>
      <c r="G39" s="10">
        <v>173</v>
      </c>
      <c r="H39" s="10">
        <v>0</v>
      </c>
      <c r="I39" s="10">
        <v>1</v>
      </c>
      <c r="J39" s="10">
        <v>0</v>
      </c>
      <c r="K39" s="10">
        <v>0</v>
      </c>
      <c r="L39" s="10">
        <v>1</v>
      </c>
      <c r="M39" s="10">
        <v>0</v>
      </c>
      <c r="N39" s="10">
        <v>247</v>
      </c>
    </row>
    <row r="40" spans="1:14" x14ac:dyDescent="0.2">
      <c r="A40" s="8"/>
      <c r="B40" s="9" t="s">
        <v>4</v>
      </c>
      <c r="C40" s="10">
        <v>0</v>
      </c>
      <c r="D40" s="10">
        <v>13</v>
      </c>
      <c r="E40" s="10">
        <v>44</v>
      </c>
      <c r="F40" s="10">
        <v>0</v>
      </c>
      <c r="G40" s="10">
        <v>121</v>
      </c>
      <c r="H40" s="10">
        <v>0</v>
      </c>
      <c r="I40" s="10">
        <v>5</v>
      </c>
      <c r="J40" s="10">
        <v>0</v>
      </c>
      <c r="K40" s="10">
        <v>0</v>
      </c>
      <c r="L40" s="10">
        <v>0</v>
      </c>
      <c r="M40" s="10">
        <v>0</v>
      </c>
      <c r="N40" s="10">
        <v>183</v>
      </c>
    </row>
    <row r="41" spans="1:14" x14ac:dyDescent="0.2">
      <c r="A41" s="8"/>
      <c r="B41" s="9" t="s">
        <v>3</v>
      </c>
      <c r="C41" s="10">
        <v>6</v>
      </c>
      <c r="D41" s="10">
        <v>4</v>
      </c>
      <c r="E41" s="10">
        <v>22</v>
      </c>
      <c r="F41" s="10">
        <v>0</v>
      </c>
      <c r="G41" s="10">
        <v>64</v>
      </c>
      <c r="H41" s="10">
        <v>0</v>
      </c>
      <c r="I41" s="10">
        <v>3</v>
      </c>
      <c r="J41" s="10">
        <v>0</v>
      </c>
      <c r="K41" s="10">
        <v>1</v>
      </c>
      <c r="L41" s="10">
        <v>3</v>
      </c>
      <c r="M41" s="10">
        <v>0</v>
      </c>
      <c r="N41" s="10">
        <v>103</v>
      </c>
    </row>
    <row r="42" spans="1:14" x14ac:dyDescent="0.2">
      <c r="A42" s="8"/>
      <c r="B42" s="9" t="s">
        <v>2</v>
      </c>
      <c r="C42" s="10">
        <v>5</v>
      </c>
      <c r="D42" s="10">
        <v>14</v>
      </c>
      <c r="E42" s="10">
        <v>68</v>
      </c>
      <c r="F42" s="10">
        <v>0</v>
      </c>
      <c r="G42" s="10">
        <v>95</v>
      </c>
      <c r="H42" s="10">
        <v>0</v>
      </c>
      <c r="I42" s="10">
        <v>2</v>
      </c>
      <c r="J42" s="10">
        <v>0</v>
      </c>
      <c r="K42" s="10">
        <v>0</v>
      </c>
      <c r="L42" s="10">
        <v>1</v>
      </c>
      <c r="M42" s="10">
        <v>0</v>
      </c>
      <c r="N42" s="10">
        <v>185</v>
      </c>
    </row>
    <row r="43" spans="1:14" x14ac:dyDescent="0.2">
      <c r="A43" s="8"/>
      <c r="B43" s="9" t="s">
        <v>1</v>
      </c>
      <c r="C43" s="10">
        <v>4</v>
      </c>
      <c r="D43" s="10">
        <v>15</v>
      </c>
      <c r="E43" s="10">
        <v>37</v>
      </c>
      <c r="F43" s="10">
        <v>0</v>
      </c>
      <c r="G43" s="10">
        <v>131</v>
      </c>
      <c r="H43" s="10">
        <v>0</v>
      </c>
      <c r="I43" s="10">
        <v>5</v>
      </c>
      <c r="J43" s="10">
        <v>0</v>
      </c>
      <c r="K43" s="10">
        <v>0</v>
      </c>
      <c r="L43" s="10">
        <v>13</v>
      </c>
      <c r="M43" s="10">
        <v>0</v>
      </c>
      <c r="N43" s="10">
        <v>205</v>
      </c>
    </row>
    <row r="44" spans="1:14" ht="30.75" customHeight="1" x14ac:dyDescent="0.2">
      <c r="A44" s="16"/>
      <c r="B44" s="15" t="s">
        <v>0</v>
      </c>
      <c r="C44" s="17">
        <v>2</v>
      </c>
      <c r="D44" s="17">
        <v>16</v>
      </c>
      <c r="E44" s="17">
        <v>44</v>
      </c>
      <c r="F44" s="17">
        <v>0</v>
      </c>
      <c r="G44" s="17">
        <v>90</v>
      </c>
      <c r="H44" s="17">
        <v>0</v>
      </c>
      <c r="I44" s="17">
        <v>0</v>
      </c>
      <c r="J44" s="17">
        <v>0</v>
      </c>
      <c r="K44" s="17">
        <v>0</v>
      </c>
      <c r="L44" s="17">
        <v>6</v>
      </c>
      <c r="M44" s="17">
        <v>0</v>
      </c>
      <c r="N44" s="17">
        <v>158</v>
      </c>
    </row>
    <row r="45" spans="1:14" ht="25.5" customHeight="1" x14ac:dyDescent="0.2">
      <c r="A45" s="18" t="s">
        <v>69</v>
      </c>
      <c r="B45" s="18"/>
      <c r="C45" s="12">
        <f>C35+C33+C31+C29+C27+C18+C14</f>
        <v>65</v>
      </c>
      <c r="D45" s="12">
        <f t="shared" ref="D45:N45" si="7">D35+D33+D31+D29+D27+D18+D14</f>
        <v>321</v>
      </c>
      <c r="E45" s="12">
        <f t="shared" si="7"/>
        <v>623</v>
      </c>
      <c r="F45" s="12">
        <f t="shared" si="7"/>
        <v>1</v>
      </c>
      <c r="G45" s="12">
        <f t="shared" si="7"/>
        <v>1135</v>
      </c>
      <c r="H45" s="12">
        <f t="shared" si="7"/>
        <v>2</v>
      </c>
      <c r="I45" s="12">
        <f t="shared" si="7"/>
        <v>145</v>
      </c>
      <c r="J45" s="12">
        <f t="shared" si="7"/>
        <v>2</v>
      </c>
      <c r="K45" s="12">
        <f t="shared" si="7"/>
        <v>12</v>
      </c>
      <c r="L45" s="12">
        <f t="shared" si="7"/>
        <v>453</v>
      </c>
      <c r="M45" s="12">
        <f t="shared" si="7"/>
        <v>12</v>
      </c>
      <c r="N45" s="12">
        <f t="shared" si="7"/>
        <v>2771</v>
      </c>
    </row>
    <row r="47" spans="1:14" x14ac:dyDescent="0.2">
      <c r="A47" s="1" t="s">
        <v>63</v>
      </c>
    </row>
  </sheetData>
  <mergeCells count="6">
    <mergeCell ref="A45:B45"/>
    <mergeCell ref="A10:N10"/>
    <mergeCell ref="A3:N3"/>
    <mergeCell ref="C12:N12"/>
    <mergeCell ref="A4:N4"/>
    <mergeCell ref="A5:N5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DF26-9832-43B5-A894-C465871AFDC1}">
  <sheetPr>
    <pageSetUpPr fitToPage="1"/>
  </sheetPr>
  <dimension ref="A3:N42"/>
  <sheetViews>
    <sheetView showGridLines="0" tabSelected="1" view="pageBreakPreview" topLeftCell="A27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 x14ac:dyDescent="0.2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 x14ac:dyDescent="0.3">
      <c r="A5" s="23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19" t="s">
        <v>40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2" spans="1:14" ht="20.25" customHeight="1" x14ac:dyDescent="0.2">
      <c r="C12" s="21" t="s">
        <v>36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</f>
        <v>1</v>
      </c>
      <c r="D14" s="7">
        <f t="shared" ref="D14:N14" si="0">D15+D16</f>
        <v>0</v>
      </c>
      <c r="E14" s="7">
        <f t="shared" si="0"/>
        <v>15</v>
      </c>
      <c r="F14" s="7">
        <f t="shared" si="0"/>
        <v>150</v>
      </c>
      <c r="G14" s="7">
        <f t="shared" si="0"/>
        <v>73</v>
      </c>
      <c r="H14" s="7">
        <f t="shared" si="0"/>
        <v>0</v>
      </c>
      <c r="I14" s="7">
        <f t="shared" si="0"/>
        <v>6</v>
      </c>
      <c r="J14" s="7">
        <f t="shared" si="0"/>
        <v>0</v>
      </c>
      <c r="K14" s="7">
        <f t="shared" si="0"/>
        <v>1</v>
      </c>
      <c r="L14" s="7">
        <f t="shared" si="0"/>
        <v>193</v>
      </c>
      <c r="M14" s="7">
        <f t="shared" si="0"/>
        <v>0</v>
      </c>
      <c r="N14" s="7">
        <f t="shared" si="0"/>
        <v>439</v>
      </c>
    </row>
    <row r="15" spans="1:14" x14ac:dyDescent="0.2">
      <c r="A15" s="8"/>
      <c r="B15" s="9" t="s">
        <v>41</v>
      </c>
      <c r="C15" s="10">
        <v>1</v>
      </c>
      <c r="D15" s="10">
        <v>0</v>
      </c>
      <c r="E15" s="10">
        <v>2</v>
      </c>
      <c r="F15" s="10">
        <v>70</v>
      </c>
      <c r="G15" s="10">
        <v>54</v>
      </c>
      <c r="H15" s="10">
        <v>0</v>
      </c>
      <c r="I15" s="10">
        <v>5</v>
      </c>
      <c r="J15" s="10">
        <v>0</v>
      </c>
      <c r="K15" s="10">
        <v>1</v>
      </c>
      <c r="L15" s="10">
        <v>88</v>
      </c>
      <c r="M15" s="10">
        <v>0</v>
      </c>
      <c r="N15" s="10">
        <v>221</v>
      </c>
    </row>
    <row r="16" spans="1:14" x14ac:dyDescent="0.2">
      <c r="A16" s="8"/>
      <c r="B16" s="9" t="s">
        <v>42</v>
      </c>
      <c r="C16" s="10">
        <v>0</v>
      </c>
      <c r="D16" s="10">
        <v>0</v>
      </c>
      <c r="E16" s="10">
        <v>13</v>
      </c>
      <c r="F16" s="10">
        <v>80</v>
      </c>
      <c r="G16" s="10">
        <v>19</v>
      </c>
      <c r="H16" s="10">
        <v>0</v>
      </c>
      <c r="I16" s="10">
        <v>1</v>
      </c>
      <c r="J16" s="10">
        <v>0</v>
      </c>
      <c r="K16" s="10">
        <v>0</v>
      </c>
      <c r="L16" s="10">
        <v>105</v>
      </c>
      <c r="M16" s="10">
        <v>0</v>
      </c>
      <c r="N16" s="10">
        <v>218</v>
      </c>
    </row>
    <row r="17" spans="1:14" x14ac:dyDescent="0.2">
      <c r="A17" s="5" t="s">
        <v>19</v>
      </c>
      <c r="B17" s="6"/>
      <c r="C17" s="7">
        <f t="shared" ref="C17:N17" si="1">SUM(C18:C24)</f>
        <v>0</v>
      </c>
      <c r="D17" s="7">
        <f t="shared" si="1"/>
        <v>0</v>
      </c>
      <c r="E17" s="7">
        <f t="shared" si="1"/>
        <v>8</v>
      </c>
      <c r="F17" s="7">
        <f t="shared" si="1"/>
        <v>14</v>
      </c>
      <c r="G17" s="7">
        <f t="shared" si="1"/>
        <v>49</v>
      </c>
      <c r="H17" s="7">
        <f t="shared" si="1"/>
        <v>0</v>
      </c>
      <c r="I17" s="7">
        <f t="shared" si="1"/>
        <v>4</v>
      </c>
      <c r="J17" s="7">
        <f t="shared" si="1"/>
        <v>0</v>
      </c>
      <c r="K17" s="7">
        <f t="shared" si="1"/>
        <v>1</v>
      </c>
      <c r="L17" s="7">
        <f t="shared" si="1"/>
        <v>336</v>
      </c>
      <c r="M17" s="7">
        <f t="shared" si="1"/>
        <v>1</v>
      </c>
      <c r="N17" s="7">
        <f t="shared" si="1"/>
        <v>413</v>
      </c>
    </row>
    <row r="18" spans="1:14" x14ac:dyDescent="0.2">
      <c r="A18" s="8"/>
      <c r="B18" s="9" t="s">
        <v>41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10">
        <v>104</v>
      </c>
      <c r="M18" s="10">
        <v>0</v>
      </c>
      <c r="N18" s="10">
        <v>106</v>
      </c>
    </row>
    <row r="19" spans="1:14" x14ac:dyDescent="0.2">
      <c r="A19" s="8"/>
      <c r="B19" s="9" t="s">
        <v>42</v>
      </c>
      <c r="C19" s="10">
        <v>0</v>
      </c>
      <c r="D19" s="10">
        <v>0</v>
      </c>
      <c r="E19" s="10">
        <v>1</v>
      </c>
      <c r="F19" s="10">
        <v>0</v>
      </c>
      <c r="G19" s="10">
        <v>5</v>
      </c>
      <c r="H19" s="10">
        <v>0</v>
      </c>
      <c r="I19" s="10">
        <v>1</v>
      </c>
      <c r="J19" s="10">
        <v>0</v>
      </c>
      <c r="K19" s="10">
        <v>0</v>
      </c>
      <c r="L19" s="10">
        <v>107</v>
      </c>
      <c r="M19" s="10">
        <v>0</v>
      </c>
      <c r="N19" s="10">
        <v>114</v>
      </c>
    </row>
    <row r="20" spans="1:14" x14ac:dyDescent="0.2">
      <c r="A20" s="8"/>
      <c r="B20" s="9" t="s">
        <v>43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55</v>
      </c>
      <c r="M20" s="10">
        <v>1</v>
      </c>
      <c r="N20" s="10">
        <v>57</v>
      </c>
    </row>
    <row r="21" spans="1:14" x14ac:dyDescent="0.2">
      <c r="A21" s="8"/>
      <c r="B21" s="9" t="s">
        <v>44</v>
      </c>
      <c r="C21" s="10">
        <v>0</v>
      </c>
      <c r="D21" s="10">
        <v>0</v>
      </c>
      <c r="E21" s="10">
        <v>6</v>
      </c>
      <c r="F21" s="10">
        <v>0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35</v>
      </c>
      <c r="M21" s="10">
        <v>0</v>
      </c>
      <c r="N21" s="10">
        <v>42</v>
      </c>
    </row>
    <row r="22" spans="1:14" x14ac:dyDescent="0.2">
      <c r="A22" s="8"/>
      <c r="B22" s="9" t="s">
        <v>45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/>
    </row>
    <row r="23" spans="1:14" x14ac:dyDescent="0.2">
      <c r="A23" s="8"/>
      <c r="B23" s="9" t="s">
        <v>18</v>
      </c>
      <c r="C23" s="10">
        <v>0</v>
      </c>
      <c r="D23" s="10">
        <v>0</v>
      </c>
      <c r="E23" s="10">
        <v>0</v>
      </c>
      <c r="F23" s="10">
        <v>14</v>
      </c>
      <c r="G23" s="10">
        <v>4</v>
      </c>
      <c r="H23" s="10">
        <v>0</v>
      </c>
      <c r="I23" s="10">
        <v>0</v>
      </c>
      <c r="J23" s="10">
        <v>0</v>
      </c>
      <c r="K23" s="10">
        <v>0</v>
      </c>
      <c r="L23" s="10">
        <v>34</v>
      </c>
      <c r="M23" s="10">
        <v>0</v>
      </c>
      <c r="N23" s="10">
        <v>52</v>
      </c>
    </row>
    <row r="24" spans="1:14" x14ac:dyDescent="0.2">
      <c r="A24" s="8"/>
      <c r="B24" s="9" t="s">
        <v>17</v>
      </c>
      <c r="C24" s="10">
        <v>0</v>
      </c>
      <c r="D24" s="10">
        <v>0</v>
      </c>
      <c r="E24" s="10">
        <v>1</v>
      </c>
      <c r="F24" s="10">
        <v>0</v>
      </c>
      <c r="G24" s="10">
        <v>40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42</v>
      </c>
    </row>
    <row r="25" spans="1:14" ht="14.25" customHeight="1" x14ac:dyDescent="0.2">
      <c r="A25" s="11" t="s">
        <v>16</v>
      </c>
      <c r="B25" s="6"/>
      <c r="C25" s="7">
        <f>C26</f>
        <v>0</v>
      </c>
      <c r="D25" s="7">
        <f t="shared" ref="D25:N25" si="2">D26</f>
        <v>0</v>
      </c>
      <c r="E25" s="7">
        <f t="shared" si="2"/>
        <v>9</v>
      </c>
      <c r="F25" s="7">
        <f t="shared" si="2"/>
        <v>0</v>
      </c>
      <c r="G25" s="7">
        <f t="shared" si="2"/>
        <v>78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60</v>
      </c>
      <c r="M25" s="7">
        <f t="shared" si="2"/>
        <v>0</v>
      </c>
      <c r="N25" s="7">
        <f t="shared" si="2"/>
        <v>147</v>
      </c>
    </row>
    <row r="26" spans="1:14" ht="25.5" x14ac:dyDescent="0.2">
      <c r="A26" s="8"/>
      <c r="B26" s="9" t="s">
        <v>15</v>
      </c>
      <c r="C26" s="10">
        <v>0</v>
      </c>
      <c r="D26" s="10">
        <v>0</v>
      </c>
      <c r="E26" s="10">
        <v>9</v>
      </c>
      <c r="F26" s="10">
        <v>0</v>
      </c>
      <c r="G26" s="10">
        <v>78</v>
      </c>
      <c r="H26" s="10">
        <v>0</v>
      </c>
      <c r="I26" s="10">
        <v>0</v>
      </c>
      <c r="J26" s="10">
        <v>0</v>
      </c>
      <c r="K26" s="10">
        <v>0</v>
      </c>
      <c r="L26" s="10">
        <v>60</v>
      </c>
      <c r="M26" s="10">
        <v>0</v>
      </c>
      <c r="N26" s="10">
        <v>147</v>
      </c>
    </row>
    <row r="27" spans="1:14" x14ac:dyDescent="0.2">
      <c r="A27" s="5" t="s">
        <v>14</v>
      </c>
      <c r="B27" s="5"/>
      <c r="C27" s="7">
        <f>C28</f>
        <v>0</v>
      </c>
      <c r="D27" s="7">
        <f t="shared" ref="D27:N27" si="3">D28</f>
        <v>0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1</v>
      </c>
      <c r="J27" s="7">
        <f t="shared" si="3"/>
        <v>0</v>
      </c>
      <c r="K27" s="7">
        <f t="shared" si="3"/>
        <v>0</v>
      </c>
      <c r="L27" s="7">
        <f t="shared" si="3"/>
        <v>14</v>
      </c>
      <c r="M27" s="7">
        <f t="shared" si="3"/>
        <v>0</v>
      </c>
      <c r="N27" s="7">
        <f t="shared" si="3"/>
        <v>15</v>
      </c>
    </row>
    <row r="28" spans="1:14" x14ac:dyDescent="0.2">
      <c r="A28" s="8"/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14</v>
      </c>
      <c r="M28" s="10">
        <v>0</v>
      </c>
      <c r="N28" s="10">
        <v>15</v>
      </c>
    </row>
    <row r="29" spans="1:14" x14ac:dyDescent="0.2">
      <c r="A29" s="5" t="s">
        <v>13</v>
      </c>
      <c r="B29" s="5"/>
      <c r="C29" s="7">
        <f>C30</f>
        <v>0</v>
      </c>
      <c r="D29" s="7">
        <f t="shared" ref="D29:N29" si="4">D30</f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7">
        <f t="shared" si="4"/>
        <v>1</v>
      </c>
      <c r="J29" s="7">
        <f t="shared" si="4"/>
        <v>0</v>
      </c>
      <c r="K29" s="7">
        <f t="shared" si="4"/>
        <v>0</v>
      </c>
      <c r="L29" s="7">
        <f t="shared" si="4"/>
        <v>69</v>
      </c>
      <c r="M29" s="7">
        <f t="shared" si="4"/>
        <v>0</v>
      </c>
      <c r="N29" s="7">
        <f t="shared" si="4"/>
        <v>70</v>
      </c>
    </row>
    <row r="30" spans="1:14" x14ac:dyDescent="0.2">
      <c r="A30" s="8"/>
      <c r="B30" s="9" t="s">
        <v>12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69</v>
      </c>
      <c r="M30" s="10">
        <v>0</v>
      </c>
      <c r="N30" s="10">
        <v>70</v>
      </c>
    </row>
    <row r="31" spans="1:14" x14ac:dyDescent="0.2">
      <c r="A31" s="5" t="s">
        <v>11</v>
      </c>
      <c r="B31" s="5"/>
      <c r="C31" s="7">
        <f>C32</f>
        <v>0</v>
      </c>
      <c r="D31" s="7">
        <f t="shared" ref="D31:N31" si="5">D32</f>
        <v>0</v>
      </c>
      <c r="E31" s="7">
        <f t="shared" si="5"/>
        <v>1</v>
      </c>
      <c r="F31" s="7">
        <f t="shared" si="5"/>
        <v>0</v>
      </c>
      <c r="G31" s="7">
        <f t="shared" si="5"/>
        <v>29</v>
      </c>
      <c r="H31" s="7">
        <f t="shared" si="5"/>
        <v>0</v>
      </c>
      <c r="I31" s="7">
        <f t="shared" si="5"/>
        <v>0</v>
      </c>
      <c r="J31" s="7">
        <f t="shared" si="5"/>
        <v>0</v>
      </c>
      <c r="K31" s="7">
        <f t="shared" si="5"/>
        <v>0</v>
      </c>
      <c r="L31" s="7">
        <f t="shared" si="5"/>
        <v>106</v>
      </c>
      <c r="M31" s="7">
        <f t="shared" si="5"/>
        <v>0</v>
      </c>
      <c r="N31" s="7">
        <f t="shared" si="5"/>
        <v>136</v>
      </c>
    </row>
    <row r="32" spans="1:14" ht="25.5" x14ac:dyDescent="0.2">
      <c r="A32" s="8"/>
      <c r="B32" s="9" t="s">
        <v>10</v>
      </c>
      <c r="C32" s="10">
        <v>0</v>
      </c>
      <c r="D32" s="10">
        <v>0</v>
      </c>
      <c r="E32" s="10">
        <v>1</v>
      </c>
      <c r="F32" s="10">
        <v>0</v>
      </c>
      <c r="G32" s="10">
        <v>29</v>
      </c>
      <c r="H32" s="10">
        <v>0</v>
      </c>
      <c r="I32" s="10">
        <v>0</v>
      </c>
      <c r="J32" s="10">
        <v>0</v>
      </c>
      <c r="K32" s="10">
        <v>0</v>
      </c>
      <c r="L32" s="10">
        <v>106</v>
      </c>
      <c r="M32" s="10">
        <v>0</v>
      </c>
      <c r="N32" s="10">
        <v>136</v>
      </c>
    </row>
    <row r="33" spans="1:14" x14ac:dyDescent="0.2">
      <c r="A33" s="5" t="s">
        <v>9</v>
      </c>
      <c r="B33" s="5"/>
      <c r="C33" s="7">
        <f t="shared" ref="C33:N33" si="6">SUM(C34:C39)</f>
        <v>2</v>
      </c>
      <c r="D33" s="7">
        <f t="shared" si="6"/>
        <v>0</v>
      </c>
      <c r="E33" s="7">
        <f t="shared" si="6"/>
        <v>55</v>
      </c>
      <c r="F33" s="7">
        <f t="shared" si="6"/>
        <v>265</v>
      </c>
      <c r="G33" s="7">
        <f t="shared" si="6"/>
        <v>717</v>
      </c>
      <c r="H33" s="7">
        <f t="shared" si="6"/>
        <v>3</v>
      </c>
      <c r="I33" s="7">
        <f t="shared" si="6"/>
        <v>3</v>
      </c>
      <c r="J33" s="7">
        <f t="shared" si="6"/>
        <v>0</v>
      </c>
      <c r="K33" s="7">
        <f t="shared" si="6"/>
        <v>3</v>
      </c>
      <c r="L33" s="7">
        <f t="shared" si="6"/>
        <v>706</v>
      </c>
      <c r="M33" s="7">
        <f t="shared" si="6"/>
        <v>0</v>
      </c>
      <c r="N33" s="7">
        <f t="shared" si="6"/>
        <v>1754</v>
      </c>
    </row>
    <row r="34" spans="1:14" x14ac:dyDescent="0.2">
      <c r="A34" s="8"/>
      <c r="B34" s="9" t="s">
        <v>41</v>
      </c>
      <c r="C34" s="10">
        <v>2</v>
      </c>
      <c r="D34" s="10">
        <v>0</v>
      </c>
      <c r="E34" s="10">
        <v>22</v>
      </c>
      <c r="F34" s="10">
        <v>202</v>
      </c>
      <c r="G34" s="10">
        <v>62</v>
      </c>
      <c r="H34" s="10">
        <v>0</v>
      </c>
      <c r="I34" s="10">
        <v>0</v>
      </c>
      <c r="J34" s="10">
        <v>0</v>
      </c>
      <c r="K34" s="10">
        <v>0</v>
      </c>
      <c r="L34" s="10">
        <v>2</v>
      </c>
      <c r="M34" s="10">
        <v>0</v>
      </c>
      <c r="N34" s="10">
        <v>290</v>
      </c>
    </row>
    <row r="35" spans="1:14" x14ac:dyDescent="0.2">
      <c r="A35" s="8"/>
      <c r="B35" s="9" t="s">
        <v>42</v>
      </c>
      <c r="C35" s="10">
        <v>0</v>
      </c>
      <c r="D35" s="10">
        <v>0</v>
      </c>
      <c r="E35" s="10">
        <v>0</v>
      </c>
      <c r="F35" s="10">
        <v>1</v>
      </c>
      <c r="G35" s="10">
        <v>77</v>
      </c>
      <c r="H35" s="10">
        <v>0</v>
      </c>
      <c r="I35" s="10">
        <v>0</v>
      </c>
      <c r="J35" s="10">
        <v>0</v>
      </c>
      <c r="K35" s="10">
        <v>0</v>
      </c>
      <c r="L35" s="10">
        <v>199</v>
      </c>
      <c r="M35" s="10">
        <v>0</v>
      </c>
      <c r="N35" s="10">
        <v>277</v>
      </c>
    </row>
    <row r="36" spans="1:14" x14ac:dyDescent="0.2">
      <c r="A36" s="8"/>
      <c r="B36" s="9" t="s">
        <v>43</v>
      </c>
      <c r="C36" s="10">
        <v>0</v>
      </c>
      <c r="D36" s="10">
        <v>0</v>
      </c>
      <c r="E36" s="10">
        <v>0</v>
      </c>
      <c r="F36" s="10">
        <v>17</v>
      </c>
      <c r="G36" s="10">
        <v>152</v>
      </c>
      <c r="H36" s="10">
        <v>3</v>
      </c>
      <c r="I36" s="10">
        <v>3</v>
      </c>
      <c r="J36" s="10">
        <v>0</v>
      </c>
      <c r="K36" s="10">
        <v>3</v>
      </c>
      <c r="L36" s="10">
        <v>118</v>
      </c>
      <c r="M36" s="10">
        <v>0</v>
      </c>
      <c r="N36" s="10">
        <v>296</v>
      </c>
    </row>
    <row r="37" spans="1:14" x14ac:dyDescent="0.2">
      <c r="A37" s="8"/>
      <c r="B37" s="9" t="s">
        <v>44</v>
      </c>
      <c r="C37" s="10">
        <v>0</v>
      </c>
      <c r="D37" s="10">
        <v>0</v>
      </c>
      <c r="E37" s="10">
        <v>1</v>
      </c>
      <c r="F37" s="10">
        <v>0</v>
      </c>
      <c r="G37" s="10">
        <v>100</v>
      </c>
      <c r="H37" s="10">
        <v>0</v>
      </c>
      <c r="I37" s="10">
        <v>0</v>
      </c>
      <c r="J37" s="10">
        <v>0</v>
      </c>
      <c r="K37" s="10">
        <v>0</v>
      </c>
      <c r="L37" s="10">
        <v>333</v>
      </c>
      <c r="M37" s="10">
        <v>0</v>
      </c>
      <c r="N37" s="10">
        <v>434</v>
      </c>
    </row>
    <row r="38" spans="1:14" x14ac:dyDescent="0.2">
      <c r="A38" s="8"/>
      <c r="B38" s="9" t="s">
        <v>45</v>
      </c>
      <c r="C38" s="10">
        <v>0</v>
      </c>
      <c r="D38" s="10">
        <v>0</v>
      </c>
      <c r="E38" s="10">
        <v>32</v>
      </c>
      <c r="F38" s="10">
        <v>8</v>
      </c>
      <c r="G38" s="10">
        <v>313</v>
      </c>
      <c r="H38" s="10">
        <v>0</v>
      </c>
      <c r="I38" s="10">
        <v>0</v>
      </c>
      <c r="J38" s="10">
        <v>0</v>
      </c>
      <c r="K38" s="10">
        <v>0</v>
      </c>
      <c r="L38" s="10">
        <v>54</v>
      </c>
      <c r="M38" s="10">
        <v>0</v>
      </c>
      <c r="N38" s="10">
        <v>407</v>
      </c>
    </row>
    <row r="39" spans="1:14" x14ac:dyDescent="0.2">
      <c r="A39" s="16"/>
      <c r="B39" s="15" t="s">
        <v>46</v>
      </c>
      <c r="C39" s="17">
        <v>0</v>
      </c>
      <c r="D39" s="17">
        <v>0</v>
      </c>
      <c r="E39" s="17">
        <v>0</v>
      </c>
      <c r="F39" s="17">
        <v>37</v>
      </c>
      <c r="G39" s="17">
        <v>13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50</v>
      </c>
    </row>
    <row r="40" spans="1:14" ht="15" x14ac:dyDescent="0.2">
      <c r="A40" s="18" t="s">
        <v>70</v>
      </c>
      <c r="B40" s="18"/>
      <c r="C40" s="12">
        <f t="shared" ref="C40:N40" si="7">C14+C17+C25+C27+C29+C31+C33</f>
        <v>3</v>
      </c>
      <c r="D40" s="12">
        <f t="shared" si="7"/>
        <v>0</v>
      </c>
      <c r="E40" s="12">
        <f t="shared" si="7"/>
        <v>88</v>
      </c>
      <c r="F40" s="12">
        <f t="shared" si="7"/>
        <v>429</v>
      </c>
      <c r="G40" s="12">
        <f t="shared" si="7"/>
        <v>946</v>
      </c>
      <c r="H40" s="12">
        <f t="shared" si="7"/>
        <v>3</v>
      </c>
      <c r="I40" s="12">
        <f t="shared" si="7"/>
        <v>15</v>
      </c>
      <c r="J40" s="12">
        <f t="shared" si="7"/>
        <v>0</v>
      </c>
      <c r="K40" s="12">
        <f t="shared" si="7"/>
        <v>5</v>
      </c>
      <c r="L40" s="12">
        <f t="shared" si="7"/>
        <v>1484</v>
      </c>
      <c r="M40" s="12">
        <f t="shared" si="7"/>
        <v>1</v>
      </c>
      <c r="N40" s="12">
        <f t="shared" si="7"/>
        <v>2974</v>
      </c>
    </row>
    <row r="42" spans="1:14" x14ac:dyDescent="0.2">
      <c r="A42" s="1" t="s">
        <v>63</v>
      </c>
    </row>
  </sheetData>
  <mergeCells count="6">
    <mergeCell ref="A40:B40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CB5F-AEA8-4AA6-9474-4E447D5E8412}">
  <sheetPr>
    <pageSetUpPr fitToPage="1"/>
  </sheetPr>
  <dimension ref="A3:N25"/>
  <sheetViews>
    <sheetView showGridLines="0" tabSelected="1" view="pageBreakPreview" topLeftCell="A3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 x14ac:dyDescent="0.2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 x14ac:dyDescent="0.3">
      <c r="A5" s="23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18.75" customHeight="1" x14ac:dyDescent="0.35">
      <c r="A10" s="19" t="s">
        <v>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3.5" customHeight="1" x14ac:dyDescent="0.2"/>
    <row r="12" spans="1:14" ht="20.25" customHeight="1" x14ac:dyDescent="0.2">
      <c r="C12" s="21" t="s">
        <v>36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</f>
        <v>3</v>
      </c>
      <c r="D14" s="7">
        <f t="shared" ref="D14:N14" si="0">D15</f>
        <v>0</v>
      </c>
      <c r="E14" s="7">
        <f t="shared" si="0"/>
        <v>52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1</v>
      </c>
      <c r="J14" s="7">
        <f t="shared" si="0"/>
        <v>0</v>
      </c>
      <c r="K14" s="7">
        <f t="shared" si="0"/>
        <v>2</v>
      </c>
      <c r="L14" s="7">
        <f t="shared" si="0"/>
        <v>0</v>
      </c>
      <c r="M14" s="7">
        <f t="shared" si="0"/>
        <v>0</v>
      </c>
      <c r="N14" s="7">
        <f t="shared" si="0"/>
        <v>58</v>
      </c>
    </row>
    <row r="15" spans="1:14" x14ac:dyDescent="0.2">
      <c r="A15" s="8"/>
      <c r="B15" s="9" t="s">
        <v>5</v>
      </c>
      <c r="C15" s="10">
        <v>3</v>
      </c>
      <c r="D15" s="10">
        <v>0</v>
      </c>
      <c r="E15" s="10">
        <v>52</v>
      </c>
      <c r="F15" s="10">
        <v>0</v>
      </c>
      <c r="G15" s="10">
        <v>0</v>
      </c>
      <c r="H15" s="10">
        <v>0</v>
      </c>
      <c r="I15" s="10">
        <v>1</v>
      </c>
      <c r="J15" s="10">
        <v>0</v>
      </c>
      <c r="K15" s="10">
        <v>2</v>
      </c>
      <c r="L15" s="10">
        <v>0</v>
      </c>
      <c r="M15" s="10">
        <v>0</v>
      </c>
      <c r="N15" s="10">
        <v>58</v>
      </c>
    </row>
    <row r="16" spans="1:14" x14ac:dyDescent="0.2">
      <c r="A16" s="5" t="s">
        <v>19</v>
      </c>
      <c r="B16" s="6"/>
      <c r="C16" s="7">
        <f>SUM(C17:C19)</f>
        <v>5</v>
      </c>
      <c r="D16" s="7">
        <f t="shared" ref="D16:N16" si="1">SUM(D17:D19)</f>
        <v>2</v>
      </c>
      <c r="E16" s="7">
        <f t="shared" si="1"/>
        <v>192</v>
      </c>
      <c r="F16" s="7">
        <f t="shared" si="1"/>
        <v>0</v>
      </c>
      <c r="G16" s="7">
        <f t="shared" si="1"/>
        <v>1</v>
      </c>
      <c r="H16" s="7">
        <f t="shared" si="1"/>
        <v>2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14</v>
      </c>
      <c r="M16" s="7">
        <f t="shared" si="1"/>
        <v>0</v>
      </c>
      <c r="N16" s="7">
        <f t="shared" si="1"/>
        <v>216</v>
      </c>
    </row>
    <row r="17" spans="1:14" x14ac:dyDescent="0.2">
      <c r="A17" s="8"/>
      <c r="B17" s="9" t="s">
        <v>2</v>
      </c>
      <c r="C17" s="10">
        <v>3</v>
      </c>
      <c r="D17" s="10">
        <v>2</v>
      </c>
      <c r="E17" s="10">
        <v>93</v>
      </c>
      <c r="F17" s="10">
        <v>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101</v>
      </c>
    </row>
    <row r="18" spans="1:14" x14ac:dyDescent="0.2">
      <c r="A18" s="8"/>
      <c r="B18" s="9" t="s">
        <v>1</v>
      </c>
      <c r="C18" s="10">
        <v>2</v>
      </c>
      <c r="D18" s="10">
        <v>0</v>
      </c>
      <c r="E18" s="10">
        <v>86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7</v>
      </c>
      <c r="M18" s="10">
        <v>0</v>
      </c>
      <c r="N18" s="10">
        <v>96</v>
      </c>
    </row>
    <row r="19" spans="1:14" x14ac:dyDescent="0.2">
      <c r="A19" s="8"/>
      <c r="B19" s="9" t="s">
        <v>50</v>
      </c>
      <c r="C19" s="10">
        <v>0</v>
      </c>
      <c r="D19" s="10">
        <v>0</v>
      </c>
      <c r="E19" s="10">
        <v>13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6</v>
      </c>
      <c r="M19" s="10">
        <v>0</v>
      </c>
      <c r="N19" s="10">
        <v>19</v>
      </c>
    </row>
    <row r="20" spans="1:14" x14ac:dyDescent="0.2">
      <c r="A20" s="5" t="s">
        <v>9</v>
      </c>
      <c r="B20" s="5"/>
      <c r="C20" s="7">
        <f t="shared" ref="C20:N20" si="2">SUM(C21:C22)</f>
        <v>16</v>
      </c>
      <c r="D20" s="7">
        <f t="shared" si="2"/>
        <v>3</v>
      </c>
      <c r="E20" s="7">
        <f t="shared" si="2"/>
        <v>101</v>
      </c>
      <c r="F20" s="7">
        <f t="shared" si="2"/>
        <v>0</v>
      </c>
      <c r="G20" s="7">
        <f t="shared" si="2"/>
        <v>6</v>
      </c>
      <c r="H20" s="7">
        <f t="shared" si="2"/>
        <v>0</v>
      </c>
      <c r="I20" s="7">
        <f t="shared" si="2"/>
        <v>2</v>
      </c>
      <c r="J20" s="7">
        <f t="shared" si="2"/>
        <v>0</v>
      </c>
      <c r="K20" s="7">
        <f t="shared" si="2"/>
        <v>1</v>
      </c>
      <c r="L20" s="7">
        <f t="shared" si="2"/>
        <v>1</v>
      </c>
      <c r="M20" s="7">
        <f t="shared" si="2"/>
        <v>0</v>
      </c>
      <c r="N20" s="7">
        <f t="shared" si="2"/>
        <v>130</v>
      </c>
    </row>
    <row r="21" spans="1:14" x14ac:dyDescent="0.2">
      <c r="A21" s="8"/>
      <c r="B21" s="9" t="s">
        <v>47</v>
      </c>
      <c r="C21" s="10">
        <v>10</v>
      </c>
      <c r="D21" s="10">
        <v>2</v>
      </c>
      <c r="E21" s="10">
        <v>50</v>
      </c>
      <c r="F21" s="10">
        <v>0</v>
      </c>
      <c r="G21" s="10">
        <v>3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10">
        <v>66</v>
      </c>
    </row>
    <row r="22" spans="1:14" x14ac:dyDescent="0.2">
      <c r="A22" s="16"/>
      <c r="B22" s="15" t="s">
        <v>48</v>
      </c>
      <c r="C22" s="17">
        <v>6</v>
      </c>
      <c r="D22" s="17">
        <v>1</v>
      </c>
      <c r="E22" s="17">
        <v>51</v>
      </c>
      <c r="F22" s="17">
        <v>0</v>
      </c>
      <c r="G22" s="17">
        <v>3</v>
      </c>
      <c r="H22" s="17">
        <v>0</v>
      </c>
      <c r="I22" s="17">
        <v>1</v>
      </c>
      <c r="J22" s="17">
        <v>0</v>
      </c>
      <c r="K22" s="17">
        <v>1</v>
      </c>
      <c r="L22" s="17">
        <v>1</v>
      </c>
      <c r="M22" s="17">
        <v>0</v>
      </c>
      <c r="N22" s="17">
        <v>64</v>
      </c>
    </row>
    <row r="23" spans="1:14" ht="15" x14ac:dyDescent="0.2">
      <c r="A23" s="18" t="s">
        <v>70</v>
      </c>
      <c r="B23" s="18"/>
      <c r="C23" s="12">
        <f>C14+C16+C20</f>
        <v>24</v>
      </c>
      <c r="D23" s="12">
        <f t="shared" ref="D23:N23" si="3">D14+D16+D20</f>
        <v>5</v>
      </c>
      <c r="E23" s="12">
        <f t="shared" si="3"/>
        <v>345</v>
      </c>
      <c r="F23" s="12">
        <f t="shared" si="3"/>
        <v>0</v>
      </c>
      <c r="G23" s="12">
        <f t="shared" si="3"/>
        <v>7</v>
      </c>
      <c r="H23" s="12">
        <f t="shared" si="3"/>
        <v>2</v>
      </c>
      <c r="I23" s="12">
        <f t="shared" si="3"/>
        <v>3</v>
      </c>
      <c r="J23" s="12">
        <f t="shared" si="3"/>
        <v>0</v>
      </c>
      <c r="K23" s="12">
        <f t="shared" si="3"/>
        <v>3</v>
      </c>
      <c r="L23" s="12">
        <f t="shared" si="3"/>
        <v>15</v>
      </c>
      <c r="M23" s="12">
        <f t="shared" si="3"/>
        <v>0</v>
      </c>
      <c r="N23" s="12">
        <f t="shared" si="3"/>
        <v>404</v>
      </c>
    </row>
    <row r="25" spans="1:14" x14ac:dyDescent="0.2">
      <c r="A25" s="1" t="s">
        <v>63</v>
      </c>
    </row>
  </sheetData>
  <mergeCells count="6">
    <mergeCell ref="A23:B23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DF6B-D2BB-4C06-9254-A0DA6F919C0F}">
  <sheetPr>
    <pageSetUpPr fitToPage="1"/>
  </sheetPr>
  <dimension ref="A3:G31"/>
  <sheetViews>
    <sheetView showGridLines="0" tabSelected="1" view="pageBreakPreview" topLeftCell="A12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0" t="s">
        <v>35</v>
      </c>
      <c r="B3" s="20"/>
      <c r="C3" s="20"/>
      <c r="D3" s="20"/>
      <c r="E3" s="20"/>
      <c r="F3" s="20"/>
      <c r="G3" s="20"/>
    </row>
    <row r="4" spans="1:7" ht="24.75" customHeight="1" x14ac:dyDescent="0.2">
      <c r="A4" s="22" t="s">
        <v>38</v>
      </c>
      <c r="B4" s="22"/>
      <c r="C4" s="22"/>
      <c r="D4" s="22"/>
      <c r="E4" s="22"/>
      <c r="F4" s="22"/>
      <c r="G4" s="22"/>
    </row>
    <row r="5" spans="1:7" ht="14.25" customHeight="1" x14ac:dyDescent="0.3">
      <c r="A5" s="23" t="s">
        <v>39</v>
      </c>
      <c r="B5" s="23"/>
      <c r="C5" s="23"/>
      <c r="D5" s="23"/>
      <c r="E5" s="23"/>
      <c r="F5" s="23"/>
      <c r="G5" s="23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19" t="s">
        <v>64</v>
      </c>
      <c r="B10" s="19"/>
      <c r="C10" s="19"/>
      <c r="D10" s="19"/>
      <c r="E10" s="19"/>
      <c r="F10" s="19"/>
      <c r="G10" s="19"/>
    </row>
    <row r="12" spans="1:7" ht="20.25" customHeight="1" x14ac:dyDescent="0.2">
      <c r="C12" s="21" t="s">
        <v>36</v>
      </c>
      <c r="D12" s="21"/>
      <c r="E12" s="21"/>
      <c r="F12" s="21"/>
      <c r="G12" s="21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5</v>
      </c>
      <c r="D14" s="7">
        <f t="shared" ref="D14:G14" si="0">D15</f>
        <v>16</v>
      </c>
      <c r="E14" s="7">
        <f t="shared" si="0"/>
        <v>3</v>
      </c>
      <c r="F14" s="7">
        <f t="shared" si="0"/>
        <v>0</v>
      </c>
      <c r="G14" s="7">
        <f t="shared" si="0"/>
        <v>24</v>
      </c>
    </row>
    <row r="15" spans="1:7" x14ac:dyDescent="0.2">
      <c r="A15" s="8"/>
      <c r="B15" s="9" t="s">
        <v>51</v>
      </c>
      <c r="C15" s="10">
        <v>5</v>
      </c>
      <c r="D15" s="10">
        <v>16</v>
      </c>
      <c r="E15" s="10">
        <v>3</v>
      </c>
      <c r="F15" s="10">
        <v>0</v>
      </c>
      <c r="G15" s="10">
        <f>SUM(C15:F15)</f>
        <v>24</v>
      </c>
    </row>
    <row r="16" spans="1:7" x14ac:dyDescent="0.2">
      <c r="A16" s="5" t="s">
        <v>19</v>
      </c>
      <c r="B16" s="6"/>
      <c r="C16" s="7">
        <f>SUM(C17:C19)</f>
        <v>12</v>
      </c>
      <c r="D16" s="7">
        <f>SUM(D17:D19)</f>
        <v>16</v>
      </c>
      <c r="E16" s="7">
        <f>SUM(E17:E19)</f>
        <v>0</v>
      </c>
      <c r="F16" s="7">
        <f>SUM(F17:F19)</f>
        <v>0</v>
      </c>
      <c r="G16" s="7">
        <f t="shared" ref="G16:G28" si="1">SUM(C16:F16)</f>
        <v>28</v>
      </c>
    </row>
    <row r="17" spans="1:7" x14ac:dyDescent="0.2">
      <c r="A17" s="8"/>
      <c r="B17" s="9" t="s">
        <v>51</v>
      </c>
      <c r="C17" s="10">
        <v>12</v>
      </c>
      <c r="D17" s="10">
        <v>16</v>
      </c>
      <c r="E17" s="10">
        <v>0</v>
      </c>
      <c r="F17" s="10">
        <v>0</v>
      </c>
      <c r="G17" s="10">
        <f t="shared" si="1"/>
        <v>28</v>
      </c>
    </row>
    <row r="18" spans="1:7" x14ac:dyDescent="0.2">
      <c r="A18" s="8"/>
      <c r="B18" s="9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x14ac:dyDescent="0.2">
      <c r="A19" s="8"/>
      <c r="B19" s="9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f t="shared" si="1"/>
        <v>0</v>
      </c>
    </row>
    <row r="20" spans="1:7" x14ac:dyDescent="0.2">
      <c r="A20" s="5" t="s">
        <v>14</v>
      </c>
      <c r="B20" s="5"/>
      <c r="C20" s="7">
        <f>C21</f>
        <v>0</v>
      </c>
      <c r="D20" s="7">
        <f t="shared" ref="D20:F20" si="2">D21</f>
        <v>0</v>
      </c>
      <c r="E20" s="7">
        <f t="shared" si="2"/>
        <v>0</v>
      </c>
      <c r="F20" s="7">
        <f t="shared" si="2"/>
        <v>0</v>
      </c>
      <c r="G20" s="7">
        <f t="shared" si="1"/>
        <v>0</v>
      </c>
    </row>
    <row r="21" spans="1:7" ht="15" customHeight="1" x14ac:dyDescent="0.2">
      <c r="A21" s="8"/>
      <c r="B21" s="9" t="s">
        <v>56</v>
      </c>
      <c r="C21" s="10"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7" x14ac:dyDescent="0.2">
      <c r="A22" s="5" t="s">
        <v>13</v>
      </c>
      <c r="B22" s="5"/>
      <c r="C22" s="7">
        <f>C23</f>
        <v>1</v>
      </c>
      <c r="D22" s="7">
        <f t="shared" ref="D22:F22" si="3">D23</f>
        <v>6</v>
      </c>
      <c r="E22" s="7">
        <f t="shared" si="3"/>
        <v>1</v>
      </c>
      <c r="F22" s="7">
        <f t="shared" si="3"/>
        <v>0</v>
      </c>
      <c r="G22" s="7">
        <f t="shared" si="1"/>
        <v>8</v>
      </c>
    </row>
    <row r="23" spans="1:7" x14ac:dyDescent="0.2">
      <c r="A23" s="8"/>
      <c r="B23" s="9" t="s">
        <v>12</v>
      </c>
      <c r="C23" s="10">
        <v>1</v>
      </c>
      <c r="D23" s="10">
        <v>6</v>
      </c>
      <c r="E23" s="10">
        <v>1</v>
      </c>
      <c r="F23" s="10">
        <v>0</v>
      </c>
      <c r="G23" s="10">
        <f t="shared" si="1"/>
        <v>8</v>
      </c>
    </row>
    <row r="24" spans="1:7" x14ac:dyDescent="0.2">
      <c r="A24" s="5" t="s">
        <v>9</v>
      </c>
      <c r="B24" s="5"/>
      <c r="C24" s="7">
        <f>SUM(C25:C28)</f>
        <v>19</v>
      </c>
      <c r="D24" s="7">
        <f>SUM(D25:D28)</f>
        <v>38</v>
      </c>
      <c r="E24" s="7">
        <f>SUM(E25:E28)</f>
        <v>6</v>
      </c>
      <c r="F24" s="7">
        <f>SUM(F25:F28)</f>
        <v>2</v>
      </c>
      <c r="G24" s="7">
        <f t="shared" si="1"/>
        <v>65</v>
      </c>
    </row>
    <row r="25" spans="1:7" x14ac:dyDescent="0.2">
      <c r="A25" s="8"/>
      <c r="B25" s="9" t="s">
        <v>52</v>
      </c>
      <c r="C25" s="10">
        <v>10</v>
      </c>
      <c r="D25" s="10">
        <v>10</v>
      </c>
      <c r="E25" s="10">
        <v>0</v>
      </c>
      <c r="F25" s="10">
        <v>0</v>
      </c>
      <c r="G25" s="10">
        <f t="shared" si="1"/>
        <v>20</v>
      </c>
    </row>
    <row r="26" spans="1:7" x14ac:dyDescent="0.2">
      <c r="A26" s="8"/>
      <c r="B26" s="9" t="s">
        <v>53</v>
      </c>
      <c r="C26" s="10">
        <v>5</v>
      </c>
      <c r="D26" s="10">
        <v>10</v>
      </c>
      <c r="E26" s="10">
        <v>1</v>
      </c>
      <c r="F26" s="10">
        <v>0</v>
      </c>
      <c r="G26" s="10">
        <f t="shared" si="1"/>
        <v>16</v>
      </c>
    </row>
    <row r="27" spans="1:7" x14ac:dyDescent="0.2">
      <c r="A27" s="8"/>
      <c r="B27" s="9" t="s">
        <v>54</v>
      </c>
      <c r="C27" s="10">
        <v>1</v>
      </c>
      <c r="D27" s="10">
        <v>0</v>
      </c>
      <c r="E27" s="10">
        <v>0</v>
      </c>
      <c r="F27" s="10">
        <v>0</v>
      </c>
      <c r="G27" s="10">
        <f t="shared" si="1"/>
        <v>1</v>
      </c>
    </row>
    <row r="28" spans="1:7" x14ac:dyDescent="0.2">
      <c r="A28" s="16"/>
      <c r="B28" s="15" t="s">
        <v>55</v>
      </c>
      <c r="C28" s="17">
        <v>3</v>
      </c>
      <c r="D28" s="17">
        <v>18</v>
      </c>
      <c r="E28" s="17">
        <v>5</v>
      </c>
      <c r="F28" s="17">
        <v>2</v>
      </c>
      <c r="G28" s="17">
        <f t="shared" si="1"/>
        <v>28</v>
      </c>
    </row>
    <row r="29" spans="1:7" ht="25.5" customHeight="1" x14ac:dyDescent="0.2">
      <c r="A29" s="18" t="s">
        <v>69</v>
      </c>
      <c r="B29" s="18"/>
      <c r="C29" s="12">
        <f>C14+C16+C20+C22+C24</f>
        <v>37</v>
      </c>
      <c r="D29" s="12">
        <f t="shared" ref="D29:G29" si="4">D14+D16+D20+D22+D24</f>
        <v>76</v>
      </c>
      <c r="E29" s="12">
        <f t="shared" si="4"/>
        <v>10</v>
      </c>
      <c r="F29" s="12">
        <f t="shared" si="4"/>
        <v>2</v>
      </c>
      <c r="G29" s="12">
        <f t="shared" si="4"/>
        <v>125</v>
      </c>
    </row>
    <row r="31" spans="1:7" x14ac:dyDescent="0.2">
      <c r="A31" s="1" t="s">
        <v>67</v>
      </c>
    </row>
  </sheetData>
  <mergeCells count="6">
    <mergeCell ref="A29:B29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004-509D-4F28-A144-E3FC2A8F7204}">
  <sheetPr>
    <pageSetUpPr fitToPage="1"/>
  </sheetPr>
  <dimension ref="A3:G23"/>
  <sheetViews>
    <sheetView showGridLines="0" tabSelected="1" view="pageBreakPreview" topLeftCell="A12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0" t="s">
        <v>35</v>
      </c>
      <c r="B3" s="20"/>
      <c r="C3" s="20"/>
      <c r="D3" s="20"/>
      <c r="E3" s="20"/>
      <c r="F3" s="20"/>
      <c r="G3" s="20"/>
    </row>
    <row r="4" spans="1:7" ht="24.75" customHeight="1" x14ac:dyDescent="0.2">
      <c r="A4" s="22" t="s">
        <v>38</v>
      </c>
      <c r="B4" s="22"/>
      <c r="C4" s="22"/>
      <c r="D4" s="22"/>
      <c r="E4" s="22"/>
      <c r="F4" s="22"/>
      <c r="G4" s="22"/>
    </row>
    <row r="5" spans="1:7" ht="14.25" customHeight="1" x14ac:dyDescent="0.3">
      <c r="A5" s="23" t="s">
        <v>39</v>
      </c>
      <c r="B5" s="23"/>
      <c r="C5" s="23"/>
      <c r="D5" s="23"/>
      <c r="E5" s="23"/>
      <c r="F5" s="23"/>
      <c r="G5" s="23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19" t="s">
        <v>65</v>
      </c>
      <c r="B10" s="19"/>
      <c r="C10" s="19"/>
      <c r="D10" s="19"/>
      <c r="E10" s="19"/>
      <c r="F10" s="19"/>
      <c r="G10" s="19"/>
    </row>
    <row r="12" spans="1:7" ht="20.25" customHeight="1" x14ac:dyDescent="0.2">
      <c r="C12" s="21" t="s">
        <v>36</v>
      </c>
      <c r="D12" s="21"/>
      <c r="E12" s="21"/>
      <c r="F12" s="21"/>
      <c r="G12" s="21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0</v>
      </c>
      <c r="D14" s="7">
        <f t="shared" ref="D14:G14" si="0">D15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</row>
    <row r="15" spans="1:7" x14ac:dyDescent="0.2">
      <c r="A15" s="8"/>
      <c r="B15" s="9" t="s">
        <v>57</v>
      </c>
      <c r="C15" s="10">
        <v>0</v>
      </c>
      <c r="D15" s="10">
        <v>0</v>
      </c>
      <c r="E15" s="10">
        <v>0</v>
      </c>
      <c r="F15" s="10">
        <v>0</v>
      </c>
      <c r="G15" s="10">
        <f>SUM(C15:F15)</f>
        <v>0</v>
      </c>
    </row>
    <row r="16" spans="1:7" x14ac:dyDescent="0.2">
      <c r="A16" s="5" t="s">
        <v>19</v>
      </c>
      <c r="B16" s="6"/>
      <c r="C16" s="7">
        <f>SUM(C17:C17)</f>
        <v>0</v>
      </c>
      <c r="D16" s="7">
        <f>SUM(D17:D17)</f>
        <v>0</v>
      </c>
      <c r="E16" s="7">
        <f>SUM(E17:E17)</f>
        <v>0</v>
      </c>
      <c r="F16" s="7">
        <f>SUM(F17:F17)</f>
        <v>0</v>
      </c>
      <c r="G16" s="7">
        <f t="shared" ref="G16:G19" si="1">SUM(C16:F16)</f>
        <v>0</v>
      </c>
    </row>
    <row r="17" spans="1:7" x14ac:dyDescent="0.2">
      <c r="A17" s="8"/>
      <c r="B17" s="9" t="s">
        <v>57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x14ac:dyDescent="0.2">
      <c r="A18" s="5" t="s">
        <v>9</v>
      </c>
      <c r="B18" s="5"/>
      <c r="C18" s="7">
        <f>SUM(C19:C19)</f>
        <v>0</v>
      </c>
      <c r="D18" s="7">
        <f>SUM(D19:D19)</f>
        <v>0</v>
      </c>
      <c r="E18" s="7">
        <f>SUM(E19:E19)</f>
        <v>0</v>
      </c>
      <c r="F18" s="7">
        <f>SUM(F19:F19)</f>
        <v>0</v>
      </c>
      <c r="G18" s="7">
        <f t="shared" si="1"/>
        <v>0</v>
      </c>
    </row>
    <row r="19" spans="1:7" x14ac:dyDescent="0.2">
      <c r="A19" s="16"/>
      <c r="B19" s="15" t="s">
        <v>57</v>
      </c>
      <c r="C19" s="17">
        <v>0</v>
      </c>
      <c r="D19" s="17">
        <v>0</v>
      </c>
      <c r="E19" s="17">
        <v>0</v>
      </c>
      <c r="F19" s="17">
        <v>0</v>
      </c>
      <c r="G19" s="17">
        <f t="shared" si="1"/>
        <v>0</v>
      </c>
    </row>
    <row r="20" spans="1:7" ht="25.5" customHeight="1" x14ac:dyDescent="0.2">
      <c r="A20" s="18" t="s">
        <v>69</v>
      </c>
      <c r="B20" s="18"/>
      <c r="C20" s="12">
        <f>C14+C16+C18</f>
        <v>0</v>
      </c>
      <c r="D20" s="12">
        <f t="shared" ref="D20:G20" si="2">D14+D16+D18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</row>
    <row r="22" spans="1:7" x14ac:dyDescent="0.2">
      <c r="A22" s="1" t="s">
        <v>68</v>
      </c>
    </row>
    <row r="23" spans="1:7" x14ac:dyDescent="0.2">
      <c r="A23" s="1" t="s">
        <v>66</v>
      </c>
    </row>
  </sheetData>
  <mergeCells count="6">
    <mergeCell ref="A20:B20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AEF6-2106-475C-AA16-3F43AD64F5D4}">
  <sheetPr>
    <pageSetUpPr fitToPage="1"/>
  </sheetPr>
  <dimension ref="A3:H20"/>
  <sheetViews>
    <sheetView showGridLines="0" tabSelected="1" view="pageBreakPreview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51.7109375" style="1" customWidth="1"/>
    <col min="3" max="8" width="6.85546875" style="1" customWidth="1"/>
    <col min="9" max="16384" width="11.42578125" style="1"/>
  </cols>
  <sheetData>
    <row r="3" spans="1:8" ht="33" customHeight="1" x14ac:dyDescent="0.35">
      <c r="A3" s="19" t="s">
        <v>35</v>
      </c>
      <c r="B3" s="19"/>
      <c r="C3" s="19"/>
      <c r="D3" s="19"/>
      <c r="E3" s="19"/>
      <c r="F3" s="19"/>
      <c r="G3" s="19"/>
      <c r="H3" s="19"/>
    </row>
    <row r="4" spans="1:8" ht="24.75" customHeight="1" x14ac:dyDescent="0.2">
      <c r="A4" s="22" t="s">
        <v>38</v>
      </c>
      <c r="B4" s="22"/>
      <c r="C4" s="22"/>
      <c r="D4" s="22"/>
      <c r="E4" s="22"/>
      <c r="F4" s="22"/>
      <c r="G4" s="22"/>
      <c r="H4" s="22"/>
    </row>
    <row r="5" spans="1:8" ht="14.25" customHeight="1" x14ac:dyDescent="0.3">
      <c r="A5" s="23" t="s">
        <v>39</v>
      </c>
      <c r="B5" s="23"/>
      <c r="C5" s="23"/>
      <c r="D5" s="23"/>
      <c r="E5" s="23"/>
      <c r="F5" s="23"/>
      <c r="G5" s="23"/>
      <c r="H5" s="23"/>
    </row>
    <row r="7" spans="1:8" x14ac:dyDescent="0.2">
      <c r="B7" s="2"/>
    </row>
    <row r="8" spans="1:8" x14ac:dyDescent="0.2">
      <c r="B8" s="2"/>
    </row>
    <row r="9" spans="1:8" x14ac:dyDescent="0.2">
      <c r="B9" s="2"/>
    </row>
    <row r="10" spans="1:8" ht="23.25" x14ac:dyDescent="0.35">
      <c r="A10" s="19" t="s">
        <v>58</v>
      </c>
      <c r="B10" s="19"/>
      <c r="C10" s="19"/>
      <c r="D10" s="19"/>
      <c r="E10" s="19"/>
      <c r="F10" s="19"/>
      <c r="G10" s="19"/>
      <c r="H10" s="19"/>
    </row>
    <row r="12" spans="1:8" ht="20.25" customHeight="1" x14ac:dyDescent="0.2">
      <c r="C12" s="21" t="s">
        <v>36</v>
      </c>
      <c r="D12" s="21"/>
      <c r="E12" s="21"/>
      <c r="F12" s="21"/>
      <c r="G12" s="21"/>
      <c r="H12" s="21"/>
    </row>
    <row r="13" spans="1:8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27</v>
      </c>
      <c r="F13" s="4" t="s">
        <v>22</v>
      </c>
      <c r="G13" s="4" t="s">
        <v>25</v>
      </c>
      <c r="H13" s="4" t="s">
        <v>37</v>
      </c>
    </row>
    <row r="14" spans="1:8" x14ac:dyDescent="0.2">
      <c r="A14" s="13" t="s">
        <v>20</v>
      </c>
      <c r="B14" s="9" t="s">
        <v>59</v>
      </c>
      <c r="C14" s="14">
        <v>4</v>
      </c>
      <c r="D14" s="14">
        <v>14</v>
      </c>
      <c r="E14" s="14">
        <v>8</v>
      </c>
      <c r="F14" s="14">
        <v>0</v>
      </c>
      <c r="G14" s="14">
        <v>0</v>
      </c>
      <c r="H14" s="14">
        <f>SUM(C14:G14)</f>
        <v>26</v>
      </c>
    </row>
    <row r="15" spans="1:8" x14ac:dyDescent="0.2">
      <c r="A15" s="13" t="s">
        <v>19</v>
      </c>
      <c r="B15" s="9" t="s">
        <v>60</v>
      </c>
      <c r="C15" s="14">
        <v>5</v>
      </c>
      <c r="D15" s="14">
        <v>21</v>
      </c>
      <c r="E15" s="14">
        <v>13</v>
      </c>
      <c r="F15" s="14">
        <v>0</v>
      </c>
      <c r="G15" s="14">
        <v>0</v>
      </c>
      <c r="H15" s="14">
        <f>SUM(C15:G15)</f>
        <v>39</v>
      </c>
    </row>
    <row r="16" spans="1:8" x14ac:dyDescent="0.2">
      <c r="A16" s="13" t="s">
        <v>13</v>
      </c>
      <c r="B16" s="9" t="s">
        <v>62</v>
      </c>
      <c r="C16" s="14">
        <v>0</v>
      </c>
      <c r="D16" s="14">
        <v>1</v>
      </c>
      <c r="E16" s="14">
        <v>0</v>
      </c>
      <c r="F16" s="14">
        <v>0</v>
      </c>
      <c r="G16" s="14">
        <v>0</v>
      </c>
      <c r="H16" s="14">
        <f>SUM(C16:G16)</f>
        <v>1</v>
      </c>
    </row>
    <row r="17" spans="1:8" x14ac:dyDescent="0.2">
      <c r="A17" s="13" t="s">
        <v>9</v>
      </c>
      <c r="B17" s="9" t="s">
        <v>61</v>
      </c>
      <c r="C17" s="14">
        <v>5</v>
      </c>
      <c r="D17" s="14">
        <v>39</v>
      </c>
      <c r="E17" s="14">
        <v>4</v>
      </c>
      <c r="F17" s="14">
        <v>0</v>
      </c>
      <c r="G17" s="14">
        <v>1</v>
      </c>
      <c r="H17" s="14">
        <f>SUM(C17:G17)</f>
        <v>49</v>
      </c>
    </row>
    <row r="18" spans="1:8" ht="25.5" customHeight="1" x14ac:dyDescent="0.2">
      <c r="A18" s="18" t="s">
        <v>70</v>
      </c>
      <c r="B18" s="18"/>
      <c r="C18" s="12">
        <f>SUM(C14:C17)</f>
        <v>14</v>
      </c>
      <c r="D18" s="12">
        <f t="shared" ref="D18:H18" si="0">SUM(D14:D17)</f>
        <v>75</v>
      </c>
      <c r="E18" s="12">
        <f t="shared" si="0"/>
        <v>25</v>
      </c>
      <c r="F18" s="12">
        <f t="shared" si="0"/>
        <v>0</v>
      </c>
      <c r="G18" s="12">
        <f t="shared" si="0"/>
        <v>1</v>
      </c>
      <c r="H18" s="12">
        <f t="shared" si="0"/>
        <v>115</v>
      </c>
    </row>
    <row r="20" spans="1:8" x14ac:dyDescent="0.2">
      <c r="A20" s="1" t="s">
        <v>63</v>
      </c>
    </row>
  </sheetData>
  <mergeCells count="6">
    <mergeCell ref="A18:B18"/>
    <mergeCell ref="A3:H3"/>
    <mergeCell ref="A4:H4"/>
    <mergeCell ref="A5:H5"/>
    <mergeCell ref="A10:H10"/>
    <mergeCell ref="C12:H12"/>
  </mergeCells>
  <pageMargins left="0.25" right="0.25" top="0.75" bottom="0.7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MATERIA CIVIL</vt:lpstr>
      <vt:lpstr>MATERIA FAMILIAR</vt:lpstr>
      <vt:lpstr>MATERIA MERCANTIL</vt:lpstr>
      <vt:lpstr>MATERIA PENAL</vt:lpstr>
      <vt:lpstr>MATERIA ADOLESCENTES</vt:lpstr>
      <vt:lpstr>MATERIA LABORAL</vt:lpstr>
      <vt:lpstr>'MATERIA ADOLESCENTES'!Área_de_impresión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cp:lastPrinted>2023-12-14T00:02:14Z</cp:lastPrinted>
  <dcterms:created xsi:type="dcterms:W3CDTF">2023-11-13T22:02:38Z</dcterms:created>
  <dcterms:modified xsi:type="dcterms:W3CDTF">2023-12-14T00:02:16Z</dcterms:modified>
</cp:coreProperties>
</file>